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PRORAČUN 2025\FINANCIJSKI IZVJEŠTAJI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E330" i="9" s="1"/>
  <c r="B330" i="9" s="1"/>
  <c r="G330" i="9"/>
  <c r="F330" i="9"/>
  <c r="H329" i="9"/>
  <c r="G329" i="9"/>
  <c r="E329" i="9" s="1"/>
  <c r="B329" i="9" s="1"/>
  <c r="F329" i="9"/>
  <c r="H328" i="9"/>
  <c r="E328" i="9" s="1"/>
  <c r="B328" i="9" s="1"/>
  <c r="G328" i="9"/>
  <c r="F328" i="9"/>
  <c r="H327" i="9"/>
  <c r="G327" i="9"/>
  <c r="F327" i="9"/>
  <c r="E327" i="9"/>
  <c r="B327" i="9" s="1"/>
  <c r="H326" i="9"/>
  <c r="E326" i="9" s="1"/>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F290" i="9"/>
  <c r="E290" i="9"/>
  <c r="B290" i="9" s="1"/>
  <c r="M289" i="9"/>
  <c r="L289" i="9"/>
  <c r="F289" i="9"/>
  <c r="B289" i="9" s="1"/>
  <c r="E289" i="9"/>
  <c r="M288" i="9"/>
  <c r="L288" i="9"/>
  <c r="F288" i="9" s="1"/>
  <c r="B288" i="9" s="1"/>
  <c r="E288" i="9"/>
  <c r="M287" i="9"/>
  <c r="F287" i="9" s="1"/>
  <c r="L287" i="9"/>
  <c r="E287" i="9"/>
  <c r="B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M281" i="9"/>
  <c r="L281" i="9"/>
  <c r="F281" i="9"/>
  <c r="B281" i="9" s="1"/>
  <c r="E281" i="9"/>
  <c r="M280" i="9"/>
  <c r="L280" i="9"/>
  <c r="F280" i="9" s="1"/>
  <c r="E280" i="9"/>
  <c r="B280" i="9" s="1"/>
  <c r="M279" i="9"/>
  <c r="F279" i="9" s="1"/>
  <c r="L279" i="9"/>
  <c r="E279" i="9"/>
  <c r="B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M273" i="9"/>
  <c r="L273" i="9"/>
  <c r="F273" i="9"/>
  <c r="B273" i="9" s="1"/>
  <c r="E273" i="9"/>
  <c r="M272" i="9"/>
  <c r="L272" i="9"/>
  <c r="F272" i="9" s="1"/>
  <c r="E272" i="9"/>
  <c r="B272" i="9" s="1"/>
  <c r="M271" i="9"/>
  <c r="F271" i="9" s="1"/>
  <c r="L271" i="9"/>
  <c r="E271" i="9"/>
  <c r="B271" i="9"/>
  <c r="M270" i="9"/>
  <c r="L270" i="9"/>
  <c r="F270" i="9" s="1"/>
  <c r="E270" i="9"/>
  <c r="M269" i="9"/>
  <c r="L269" i="9"/>
  <c r="F269" i="9"/>
  <c r="B269" i="9" s="1"/>
  <c r="E269" i="9"/>
  <c r="M268" i="9"/>
  <c r="L268" i="9"/>
  <c r="F268" i="9" s="1"/>
  <c r="E268" i="9"/>
  <c r="B268" i="9" s="1"/>
  <c r="M267" i="9"/>
  <c r="L267" i="9"/>
  <c r="F267" i="9" s="1"/>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M249" i="9"/>
  <c r="L249" i="9"/>
  <c r="F249" i="9"/>
  <c r="B249" i="9" s="1"/>
  <c r="E249" i="9"/>
  <c r="M248" i="9"/>
  <c r="L248" i="9"/>
  <c r="F248" i="9" s="1"/>
  <c r="E248" i="9"/>
  <c r="B248" i="9" s="1"/>
  <c r="M247" i="9"/>
  <c r="F247" i="9" s="1"/>
  <c r="B247" i="9" s="1"/>
  <c r="L247" i="9"/>
  <c r="E247" i="9"/>
  <c r="M246" i="9"/>
  <c r="L246" i="9"/>
  <c r="F246" i="9" s="1"/>
  <c r="E246" i="9"/>
  <c r="M245" i="9"/>
  <c r="L245" i="9"/>
  <c r="F245" i="9"/>
  <c r="B245" i="9" s="1"/>
  <c r="E245" i="9"/>
  <c r="M244" i="9"/>
  <c r="L244" i="9"/>
  <c r="F244" i="9" s="1"/>
  <c r="E244" i="9"/>
  <c r="B244" i="9" s="1"/>
  <c r="M243" i="9"/>
  <c r="F243" i="9" s="1"/>
  <c r="L243" i="9"/>
  <c r="E243" i="9"/>
  <c r="B243" i="9"/>
  <c r="M242" i="9"/>
  <c r="L242" i="9"/>
  <c r="E242" i="9"/>
  <c r="M241" i="9"/>
  <c r="F241" i="9" s="1"/>
  <c r="B241" i="9" s="1"/>
  <c r="L241" i="9"/>
  <c r="E241" i="9"/>
  <c r="M240" i="9"/>
  <c r="L240" i="9"/>
  <c r="E240" i="9"/>
  <c r="M239" i="9"/>
  <c r="L239" i="9"/>
  <c r="E239" i="9"/>
  <c r="M238" i="9"/>
  <c r="L238" i="9"/>
  <c r="F238" i="9" s="1"/>
  <c r="E238" i="9"/>
  <c r="M237" i="9"/>
  <c r="L237" i="9"/>
  <c r="F237" i="9"/>
  <c r="B237" i="9" s="1"/>
  <c r="E237" i="9"/>
  <c r="M236" i="9"/>
  <c r="L236" i="9"/>
  <c r="F236" i="9" s="1"/>
  <c r="E236" i="9"/>
  <c r="M235" i="9"/>
  <c r="L235" i="9"/>
  <c r="E235" i="9"/>
  <c r="M234" i="9"/>
  <c r="L234" i="9"/>
  <c r="F234" i="9" s="1"/>
  <c r="E234" i="9"/>
  <c r="M233" i="9"/>
  <c r="F233" i="9" s="1"/>
  <c r="B233" i="9" s="1"/>
  <c r="L233" i="9"/>
  <c r="E233" i="9"/>
  <c r="M232" i="9"/>
  <c r="L232" i="9"/>
  <c r="F232" i="9" s="1"/>
  <c r="E232" i="9"/>
  <c r="B232" i="9" s="1"/>
  <c r="M231" i="9"/>
  <c r="L231" i="9"/>
  <c r="F231" i="9" s="1"/>
  <c r="B231" i="9" s="1"/>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G145" i="9"/>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G131" i="9"/>
  <c r="F131" i="9"/>
  <c r="B131" i="9" s="1"/>
  <c r="H130" i="9"/>
  <c r="G130" i="9"/>
  <c r="E130" i="9" s="1"/>
  <c r="B130" i="9" s="1"/>
  <c r="F130" i="9"/>
  <c r="H129" i="9"/>
  <c r="G129" i="9"/>
  <c r="E129" i="9" s="1"/>
  <c r="B129" i="9" s="1"/>
  <c r="F129" i="9"/>
  <c r="H128" i="9"/>
  <c r="G128" i="9"/>
  <c r="E128" i="9" s="1"/>
  <c r="B128" i="9" s="1"/>
  <c r="F128" i="9"/>
  <c r="H127" i="9"/>
  <c r="E127" i="9" s="1"/>
  <c r="G127" i="9"/>
  <c r="F127" i="9"/>
  <c r="B127" i="9" s="1"/>
  <c r="H126" i="9"/>
  <c r="G126" i="9"/>
  <c r="E126" i="9" s="1"/>
  <c r="B126" i="9" s="1"/>
  <c r="F126" i="9"/>
  <c r="H125" i="9"/>
  <c r="E125" i="9" s="1"/>
  <c r="G125" i="9"/>
  <c r="F125" i="9"/>
  <c r="B125" i="9" s="1"/>
  <c r="H124" i="9"/>
  <c r="G124" i="9"/>
  <c r="E124" i="9" s="1"/>
  <c r="B124" i="9" s="1"/>
  <c r="F124" i="9"/>
  <c r="H123" i="9"/>
  <c r="E123" i="9" s="1"/>
  <c r="B123" i="9" s="1"/>
  <c r="G123" i="9"/>
  <c r="F123" i="9"/>
  <c r="H122" i="9"/>
  <c r="G122" i="9"/>
  <c r="E122" i="9" s="1"/>
  <c r="B122" i="9" s="1"/>
  <c r="F122" i="9"/>
  <c r="H121" i="9"/>
  <c r="G121" i="9"/>
  <c r="F121" i="9"/>
  <c r="H120" i="9"/>
  <c r="G120" i="9"/>
  <c r="F120" i="9"/>
  <c r="E120" i="9"/>
  <c r="B120" i="9" s="1"/>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F95" i="9"/>
  <c r="E95" i="9"/>
  <c r="H94" i="9"/>
  <c r="G94" i="9"/>
  <c r="E94" i="9" s="1"/>
  <c r="B94" i="9" s="1"/>
  <c r="F94" i="9"/>
  <c r="H93" i="9"/>
  <c r="G93" i="9"/>
  <c r="E93" i="9" s="1"/>
  <c r="F93" i="9"/>
  <c r="B93" i="9"/>
  <c r="H92" i="9"/>
  <c r="G92" i="9"/>
  <c r="F92" i="9"/>
  <c r="E92" i="9"/>
  <c r="B92" i="9" s="1"/>
  <c r="H91" i="9"/>
  <c r="G91" i="9"/>
  <c r="F91" i="9"/>
  <c r="E91" i="9"/>
  <c r="B91" i="9" s="1"/>
  <c r="H90" i="9"/>
  <c r="G90" i="9"/>
  <c r="E90" i="9" s="1"/>
  <c r="B90" i="9" s="1"/>
  <c r="F90" i="9"/>
  <c r="H89" i="9"/>
  <c r="G89" i="9"/>
  <c r="F89" i="9"/>
  <c r="H88" i="9"/>
  <c r="G88" i="9"/>
  <c r="F88" i="9"/>
  <c r="E88" i="9"/>
  <c r="B88" i="9" s="1"/>
  <c r="H87" i="9"/>
  <c r="G87" i="9"/>
  <c r="F87" i="9"/>
  <c r="E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H78" i="9"/>
  <c r="G78" i="9"/>
  <c r="E78" i="9" s="1"/>
  <c r="B78" i="9" s="1"/>
  <c r="F78" i="9"/>
  <c r="H77" i="9"/>
  <c r="G77" i="9"/>
  <c r="E77" i="9" s="1"/>
  <c r="F77" i="9"/>
  <c r="B77" i="9"/>
  <c r="H76" i="9"/>
  <c r="G76" i="9"/>
  <c r="F76" i="9"/>
  <c r="E76" i="9"/>
  <c r="B76" i="9" s="1"/>
  <c r="H75" i="9"/>
  <c r="G75" i="9"/>
  <c r="F75" i="9"/>
  <c r="E75" i="9"/>
  <c r="B75" i="9" s="1"/>
  <c r="H74" i="9"/>
  <c r="G74" i="9"/>
  <c r="E74" i="9" s="1"/>
  <c r="B74" i="9" s="1"/>
  <c r="F74" i="9"/>
  <c r="H73" i="9"/>
  <c r="G73" i="9"/>
  <c r="F73" i="9"/>
  <c r="H72" i="9"/>
  <c r="G72" i="9"/>
  <c r="F72" i="9"/>
  <c r="E72" i="9"/>
  <c r="B72" i="9" s="1"/>
  <c r="H71" i="9"/>
  <c r="G71" i="9"/>
  <c r="F71" i="9"/>
  <c r="E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F65" i="9"/>
  <c r="H64" i="9"/>
  <c r="E64" i="9" s="1"/>
  <c r="B64" i="9" s="1"/>
  <c r="G64" i="9"/>
  <c r="F64" i="9"/>
  <c r="H63" i="9"/>
  <c r="E63" i="9" s="1"/>
  <c r="G63" i="9"/>
  <c r="F63" i="9"/>
  <c r="H62" i="9"/>
  <c r="G62" i="9"/>
  <c r="E62" i="9" s="1"/>
  <c r="B62" i="9" s="1"/>
  <c r="F62" i="9"/>
  <c r="H61" i="9"/>
  <c r="G61" i="9"/>
  <c r="E61" i="9" s="1"/>
  <c r="F61" i="9"/>
  <c r="B61" i="9"/>
  <c r="H60" i="9"/>
  <c r="G60" i="9"/>
  <c r="F60" i="9"/>
  <c r="E60" i="9"/>
  <c r="B60" i="9" s="1"/>
  <c r="H59" i="9"/>
  <c r="G59" i="9"/>
  <c r="F59" i="9"/>
  <c r="E59" i="9"/>
  <c r="B59" i="9" s="1"/>
  <c r="H58" i="9"/>
  <c r="G58" i="9"/>
  <c r="E58" i="9" s="1"/>
  <c r="B58" i="9" s="1"/>
  <c r="F58" i="9"/>
  <c r="H57" i="9"/>
  <c r="G57" i="9"/>
  <c r="F57" i="9"/>
  <c r="H56" i="9"/>
  <c r="G56" i="9"/>
  <c r="F56" i="9"/>
  <c r="E56" i="9"/>
  <c r="B56" i="9" s="1"/>
  <c r="H55" i="9"/>
  <c r="E55" i="9" s="1"/>
  <c r="G55" i="9"/>
  <c r="F55" i="9"/>
  <c r="H54" i="9"/>
  <c r="G54" i="9"/>
  <c r="F54" i="9"/>
  <c r="H53" i="9"/>
  <c r="G53" i="9"/>
  <c r="F53" i="9"/>
  <c r="H52" i="9"/>
  <c r="E52" i="9" s="1"/>
  <c r="B52" i="9" s="1"/>
  <c r="G52" i="9"/>
  <c r="F52" i="9"/>
  <c r="H51" i="9"/>
  <c r="G51" i="9"/>
  <c r="F51" i="9"/>
  <c r="E51" i="9"/>
  <c r="B51" i="9" s="1"/>
  <c r="H50" i="9"/>
  <c r="G50" i="9"/>
  <c r="E50" i="9" s="1"/>
  <c r="B50" i="9" s="1"/>
  <c r="F50" i="9"/>
  <c r="H49" i="9"/>
  <c r="G49" i="9"/>
  <c r="F49" i="9"/>
  <c r="H48" i="9"/>
  <c r="E48" i="9" s="1"/>
  <c r="B48" i="9" s="1"/>
  <c r="G48" i="9"/>
  <c r="F48" i="9"/>
  <c r="H47" i="9"/>
  <c r="G47" i="9"/>
  <c r="F47" i="9"/>
  <c r="E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F41" i="9"/>
  <c r="H40" i="9"/>
  <c r="G40" i="9"/>
  <c r="F40" i="9"/>
  <c r="E40" i="9"/>
  <c r="B40" i="9" s="1"/>
  <c r="H39" i="9"/>
  <c r="E39" i="9" s="1"/>
  <c r="G39" i="9"/>
  <c r="F39" i="9"/>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F33" i="9"/>
  <c r="H32" i="9"/>
  <c r="G32" i="9"/>
  <c r="F32" i="9"/>
  <c r="E32" i="9"/>
  <c r="B32" i="9" s="1"/>
  <c r="H31" i="9"/>
  <c r="G31" i="9"/>
  <c r="F31" i="9"/>
  <c r="H30" i="9"/>
  <c r="G30" i="9"/>
  <c r="F30" i="9"/>
  <c r="H29" i="9"/>
  <c r="G29" i="9"/>
  <c r="E29" i="9" s="1"/>
  <c r="F29" i="9"/>
  <c r="B29" i="9"/>
  <c r="H28" i="9"/>
  <c r="G28" i="9"/>
  <c r="F28" i="9"/>
  <c r="H27" i="9"/>
  <c r="G27" i="9"/>
  <c r="F27" i="9"/>
  <c r="E27" i="9"/>
  <c r="H26" i="9"/>
  <c r="G26" i="9"/>
  <c r="E26" i="9" s="1"/>
  <c r="F26" i="9"/>
  <c r="H25" i="9"/>
  <c r="G25" i="9"/>
  <c r="F25" i="9"/>
  <c r="F24" i="9"/>
  <c r="F4" i="9"/>
  <c r="O3" i="9"/>
  <c r="G296" i="9" s="1"/>
  <c r="I3" i="9"/>
  <c r="G215" i="9" s="1"/>
  <c r="E215" i="9" s="1"/>
  <c r="B215" i="9" s="1"/>
  <c r="H3" i="9"/>
  <c r="G3" i="9"/>
  <c r="D104" i="8"/>
  <c r="D97" i="8"/>
  <c r="D92" i="8"/>
  <c r="D87" i="8"/>
  <c r="D82" i="8"/>
  <c r="D77" i="8"/>
  <c r="D72" i="8"/>
  <c r="D67" i="8"/>
  <c r="D62" i="8"/>
  <c r="D57" i="8"/>
  <c r="D52" i="8"/>
  <c r="D51" i="8" s="1"/>
  <c r="D46" i="8"/>
  <c r="D37" i="8"/>
  <c r="D27" i="8"/>
  <c r="D25" i="8" s="1"/>
  <c r="D18" i="8"/>
  <c r="D8" i="8"/>
  <c r="C1585" i="1" s="1"/>
  <c r="E44" i="7"/>
  <c r="D44" i="7"/>
  <c r="E39" i="7"/>
  <c r="D39" i="7"/>
  <c r="E38" i="7"/>
  <c r="D38" i="7"/>
  <c r="E30" i="7"/>
  <c r="D30" i="7"/>
  <c r="E23" i="7"/>
  <c r="E22" i="7" s="1"/>
  <c r="I33" i="3" s="1"/>
  <c r="D23" i="7"/>
  <c r="D22" i="7" s="1"/>
  <c r="E14" i="7"/>
  <c r="D14" i="7"/>
  <c r="E7" i="7"/>
  <c r="D7" i="7"/>
  <c r="E6"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E5" i="6" s="1"/>
  <c r="I26" i="3"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7" i="5" s="1"/>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E255"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F621" i="4" s="1"/>
  <c r="D621" i="4"/>
  <c r="F620" i="4"/>
  <c r="F619" i="4"/>
  <c r="F618" i="4"/>
  <c r="F617" i="4"/>
  <c r="F616" i="4"/>
  <c r="E616" i="4"/>
  <c r="D616" i="4"/>
  <c r="F615" i="4"/>
  <c r="F614" i="4"/>
  <c r="F613" i="4"/>
  <c r="F612" i="4"/>
  <c r="F611" i="4"/>
  <c r="F610" i="4"/>
  <c r="E609" i="4"/>
  <c r="F609" i="4" s="1"/>
  <c r="D609" i="4"/>
  <c r="F608" i="4"/>
  <c r="F607" i="4"/>
  <c r="E607" i="4"/>
  <c r="H156" i="9" s="1"/>
  <c r="D607" i="4"/>
  <c r="G156" i="9" s="1"/>
  <c r="F606" i="4"/>
  <c r="F605" i="4"/>
  <c r="F604" i="4"/>
  <c r="E603" i="4"/>
  <c r="E597" i="4" s="1"/>
  <c r="D591" i="1" s="1"/>
  <c r="D603" i="4"/>
  <c r="F603" i="4" s="1"/>
  <c r="F602" i="4"/>
  <c r="F601" i="4"/>
  <c r="F600" i="4"/>
  <c r="F599" i="4"/>
  <c r="E598" i="4"/>
  <c r="D598" i="4"/>
  <c r="F596" i="4"/>
  <c r="F595" i="4"/>
  <c r="E594" i="4"/>
  <c r="D594" i="4"/>
  <c r="F593" i="4"/>
  <c r="F592" i="4"/>
  <c r="E591" i="4"/>
  <c r="D591" i="4"/>
  <c r="F591" i="4" s="1"/>
  <c r="F590" i="4"/>
  <c r="E589" i="4"/>
  <c r="D589" i="4"/>
  <c r="F589"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F529" i="4"/>
  <c r="E529" i="4"/>
  <c r="D529" i="4"/>
  <c r="F528" i="4"/>
  <c r="F527"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3" i="1" s="1"/>
  <c r="D428" i="4"/>
  <c r="E427" i="4"/>
  <c r="E648" i="4" s="1"/>
  <c r="D427" i="4"/>
  <c r="F426" i="4"/>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396" i="1" s="1"/>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8" i="4"/>
  <c r="F377" i="4"/>
  <c r="F376" i="4"/>
  <c r="F375" i="4"/>
  <c r="F374" i="4"/>
  <c r="E374" i="4"/>
  <c r="D369" i="1" s="1"/>
  <c r="D374" i="4"/>
  <c r="F372" i="4"/>
  <c r="F371" i="4"/>
  <c r="F370" i="4"/>
  <c r="F369" i="4"/>
  <c r="F368" i="4"/>
  <c r="F367" i="4"/>
  <c r="E366" i="4"/>
  <c r="F366" i="4" s="1"/>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D273" i="4" s="1"/>
  <c r="F272" i="4"/>
  <c r="F271" i="4"/>
  <c r="F270" i="4"/>
  <c r="E269" i="4"/>
  <c r="D265" i="1" s="1"/>
  <c r="D269" i="4"/>
  <c r="F269" i="4" s="1"/>
  <c r="F268" i="4"/>
  <c r="F267" i="4"/>
  <c r="F266" i="4"/>
  <c r="F265" i="4"/>
  <c r="F264" i="4"/>
  <c r="E263" i="4"/>
  <c r="D263" i="4"/>
  <c r="F263" i="4" s="1"/>
  <c r="D262" i="4"/>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26" i="1" s="1"/>
  <c r="D231" i="4"/>
  <c r="F231"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4" i="1" s="1"/>
  <c r="H204" i="1"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F135" i="4"/>
  <c r="E135" i="4"/>
  <c r="E134" i="4" s="1"/>
  <c r="D135" i="4"/>
  <c r="F134" i="4"/>
  <c r="D134" i="4"/>
  <c r="F133" i="4"/>
  <c r="F132" i="4"/>
  <c r="F131" i="4"/>
  <c r="F130" i="4"/>
  <c r="E129" i="4"/>
  <c r="D129" i="4"/>
  <c r="F129" i="4" s="1"/>
  <c r="F128" i="4"/>
  <c r="F127" i="4"/>
  <c r="F126" i="4"/>
  <c r="E126" i="4"/>
  <c r="D126" i="4"/>
  <c r="D125" i="4" s="1"/>
  <c r="F125" i="4" s="1"/>
  <c r="E125" i="4"/>
  <c r="D121" i="1" s="1"/>
  <c r="F124" i="4"/>
  <c r="F123" i="4"/>
  <c r="F122" i="4"/>
  <c r="F121" i="4"/>
  <c r="E120" i="4"/>
  <c r="D120" i="4"/>
  <c r="F119" i="4"/>
  <c r="F118" i="4"/>
  <c r="F117" i="4"/>
  <c r="F116" i="4"/>
  <c r="F115" i="4"/>
  <c r="F114" i="4"/>
  <c r="F113" i="4"/>
  <c r="F112" i="4"/>
  <c r="E112" i="4"/>
  <c r="D108" i="1" s="1"/>
  <c r="H108" i="1" s="1"/>
  <c r="D112" i="4"/>
  <c r="F111" i="4"/>
  <c r="F110" i="4"/>
  <c r="F109" i="4"/>
  <c r="F108" i="4"/>
  <c r="E107" i="4"/>
  <c r="D107" i="4"/>
  <c r="F107" i="4" s="1"/>
  <c r="F105" i="4"/>
  <c r="F104" i="4"/>
  <c r="F103" i="4"/>
  <c r="F102" i="4"/>
  <c r="F101" i="4"/>
  <c r="F100" i="4"/>
  <c r="F99" i="4"/>
  <c r="F98" i="4"/>
  <c r="E98" i="4"/>
  <c r="D98" i="4"/>
  <c r="F97" i="4"/>
  <c r="F96" i="4"/>
  <c r="F95" i="4"/>
  <c r="F94" i="4"/>
  <c r="F93" i="4"/>
  <c r="F92" i="4"/>
  <c r="E91" i="4"/>
  <c r="D87" i="1" s="1"/>
  <c r="G87" i="1" s="1"/>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F68" i="4"/>
  <c r="E68" i="4"/>
  <c r="D68" i="4"/>
  <c r="F67" i="4"/>
  <c r="F66" i="4"/>
  <c r="F65" i="4"/>
  <c r="E64" i="4"/>
  <c r="D60" i="1" s="1"/>
  <c r="D64" i="4"/>
  <c r="F64" i="4" s="1"/>
  <c r="F63" i="4"/>
  <c r="F62" i="4"/>
  <c r="E61" i="4"/>
  <c r="D61" i="4"/>
  <c r="F60" i="4"/>
  <c r="F59" i="4"/>
  <c r="E58" i="4"/>
  <c r="F58" i="4" s="1"/>
  <c r="D58" i="4"/>
  <c r="F57" i="4"/>
  <c r="F56" i="4"/>
  <c r="F55" i="4"/>
  <c r="F54" i="4"/>
  <c r="E53" i="4"/>
  <c r="D53" i="4"/>
  <c r="F53" i="4" s="1"/>
  <c r="F52" i="4"/>
  <c r="F51" i="4"/>
  <c r="F50" i="4"/>
  <c r="E50" i="4"/>
  <c r="D50" i="4"/>
  <c r="D49" i="4" s="1"/>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H33" i="3"/>
  <c r="G33" i="3"/>
  <c r="B33" i="3"/>
  <c r="G32" i="3"/>
  <c r="B32" i="3"/>
  <c r="G30" i="3"/>
  <c r="B30" i="3"/>
  <c r="H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c r="L3" i="9" s="1"/>
  <c r="H1686" i="1"/>
  <c r="C1686" i="1"/>
  <c r="G1686" i="1" s="1"/>
  <c r="H1685" i="1"/>
  <c r="G1685" i="1"/>
  <c r="C1685" i="1"/>
  <c r="C1684" i="1"/>
  <c r="C1683" i="1"/>
  <c r="G1683" i="1" s="1"/>
  <c r="H1682" i="1"/>
  <c r="G1682" i="1"/>
  <c r="C1682" i="1"/>
  <c r="C1681" i="1"/>
  <c r="G1680" i="1"/>
  <c r="C1680" i="1"/>
  <c r="H1680" i="1" s="1"/>
  <c r="C1679" i="1"/>
  <c r="H1678" i="1"/>
  <c r="G1678" i="1"/>
  <c r="C1678" i="1"/>
  <c r="H1677" i="1"/>
  <c r="G1677" i="1"/>
  <c r="C1677" i="1"/>
  <c r="C1676" i="1"/>
  <c r="H1675" i="1"/>
  <c r="C1675" i="1"/>
  <c r="G1675" i="1" s="1"/>
  <c r="H1674" i="1"/>
  <c r="G1674" i="1"/>
  <c r="C1674" i="1"/>
  <c r="C1673" i="1"/>
  <c r="G1672" i="1"/>
  <c r="C1672" i="1"/>
  <c r="H1672" i="1" s="1"/>
  <c r="C1671" i="1"/>
  <c r="H1670" i="1"/>
  <c r="G1670" i="1"/>
  <c r="C1670" i="1"/>
  <c r="C1669" i="1"/>
  <c r="H1669" i="1" s="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C1654" i="1"/>
  <c r="H1653" i="1"/>
  <c r="G1653" i="1"/>
  <c r="C1653" i="1"/>
  <c r="G1652" i="1"/>
  <c r="C1652" i="1"/>
  <c r="H1652" i="1" s="1"/>
  <c r="C1651" i="1"/>
  <c r="H1650" i="1"/>
  <c r="G1650" i="1"/>
  <c r="C1650" i="1"/>
  <c r="H1649" i="1"/>
  <c r="G1649" i="1"/>
  <c r="C1649" i="1"/>
  <c r="G1648" i="1"/>
  <c r="C1648" i="1"/>
  <c r="H1648" i="1" s="1"/>
  <c r="C1647" i="1"/>
  <c r="H1646" i="1"/>
  <c r="G1646" i="1"/>
  <c r="C1646" i="1"/>
  <c r="H1645" i="1"/>
  <c r="G1645" i="1"/>
  <c r="C1645" i="1"/>
  <c r="G1644" i="1"/>
  <c r="C1644" i="1"/>
  <c r="H1644" i="1" s="1"/>
  <c r="C1643" i="1"/>
  <c r="H1642" i="1"/>
  <c r="G1642" i="1"/>
  <c r="C1642" i="1"/>
  <c r="H1641" i="1"/>
  <c r="G1641" i="1"/>
  <c r="C1641" i="1"/>
  <c r="G1640" i="1"/>
  <c r="C1640" i="1"/>
  <c r="H1640" i="1" s="1"/>
  <c r="C1639" i="1"/>
  <c r="H1638" i="1"/>
  <c r="G1638" i="1"/>
  <c r="C1638" i="1"/>
  <c r="H1637" i="1"/>
  <c r="G1637" i="1"/>
  <c r="C1637" i="1"/>
  <c r="G1636" i="1"/>
  <c r="C1636" i="1"/>
  <c r="H1636" i="1" s="1"/>
  <c r="C1635" i="1"/>
  <c r="H1634" i="1"/>
  <c r="C1634" i="1"/>
  <c r="G1634" i="1" s="1"/>
  <c r="H1633" i="1"/>
  <c r="G1633" i="1"/>
  <c r="C1633" i="1"/>
  <c r="G1632" i="1"/>
  <c r="C1632" i="1"/>
  <c r="H1632" i="1" s="1"/>
  <c r="C1631" i="1"/>
  <c r="H1630" i="1"/>
  <c r="G1630" i="1"/>
  <c r="C1630" i="1"/>
  <c r="H1629" i="1"/>
  <c r="G1629" i="1"/>
  <c r="C1629" i="1"/>
  <c r="C1628" i="1"/>
  <c r="H1628" i="1" s="1"/>
  <c r="C1627" i="1"/>
  <c r="H1626" i="1"/>
  <c r="G1626" i="1"/>
  <c r="C1626" i="1"/>
  <c r="H1625" i="1"/>
  <c r="G1625" i="1"/>
  <c r="C1625" i="1"/>
  <c r="G1624" i="1"/>
  <c r="C1624" i="1"/>
  <c r="H1624" i="1" s="1"/>
  <c r="C1623" i="1"/>
  <c r="G1620" i="1"/>
  <c r="C1620" i="1"/>
  <c r="H1620" i="1" s="1"/>
  <c r="C1619" i="1"/>
  <c r="H1618" i="1"/>
  <c r="G1618" i="1"/>
  <c r="C1618" i="1"/>
  <c r="H1617" i="1"/>
  <c r="G1617" i="1"/>
  <c r="C1617" i="1"/>
  <c r="G1616" i="1"/>
  <c r="C1616" i="1"/>
  <c r="H1616" i="1" s="1"/>
  <c r="C1615" i="1"/>
  <c r="H1614" i="1"/>
  <c r="C1614" i="1"/>
  <c r="G1614" i="1" s="1"/>
  <c r="H1613" i="1"/>
  <c r="G1613" i="1"/>
  <c r="C1613" i="1"/>
  <c r="C1612" i="1"/>
  <c r="H1612" i="1" s="1"/>
  <c r="C1611" i="1"/>
  <c r="C1610" i="1"/>
  <c r="H1610" i="1" s="1"/>
  <c r="H1609" i="1"/>
  <c r="G1609" i="1"/>
  <c r="C1609" i="1"/>
  <c r="G1608" i="1"/>
  <c r="C1608" i="1"/>
  <c r="H1608" i="1" s="1"/>
  <c r="C1607" i="1"/>
  <c r="C1606" i="1"/>
  <c r="G1606" i="1" s="1"/>
  <c r="C1605" i="1"/>
  <c r="H1605" i="1" s="1"/>
  <c r="C1604" i="1"/>
  <c r="H1604" i="1" s="1"/>
  <c r="C1603" i="1"/>
  <c r="C1602" i="1"/>
  <c r="H1602" i="1" s="1"/>
  <c r="C1601" i="1"/>
  <c r="H1601" i="1" s="1"/>
  <c r="G1600" i="1"/>
  <c r="C1600" i="1"/>
  <c r="H1600" i="1" s="1"/>
  <c r="C1599" i="1"/>
  <c r="H1598" i="1"/>
  <c r="G1598" i="1"/>
  <c r="C1598" i="1"/>
  <c r="H1597" i="1"/>
  <c r="G1597" i="1"/>
  <c r="C1597" i="1"/>
  <c r="G1596" i="1"/>
  <c r="C1596" i="1"/>
  <c r="H1596" i="1" s="1"/>
  <c r="C1595" i="1"/>
  <c r="C1594" i="1"/>
  <c r="H1594" i="1" s="1"/>
  <c r="C1593" i="1"/>
  <c r="G1593" i="1" s="1"/>
  <c r="C1592" i="1"/>
  <c r="H1592" i="1" s="1"/>
  <c r="C1591" i="1"/>
  <c r="H1590" i="1"/>
  <c r="G1590" i="1"/>
  <c r="C1590" i="1"/>
  <c r="H1589" i="1"/>
  <c r="G1589" i="1"/>
  <c r="C1589" i="1"/>
  <c r="G1588" i="1"/>
  <c r="C1588" i="1"/>
  <c r="H1588" i="1" s="1"/>
  <c r="C1587" i="1"/>
  <c r="H1586" i="1"/>
  <c r="C1586" i="1"/>
  <c r="G1586" i="1" s="1"/>
  <c r="G1584" i="1"/>
  <c r="C1584" i="1"/>
  <c r="H1584" i="1" s="1"/>
  <c r="H1582" i="1"/>
  <c r="G1582" i="1"/>
  <c r="C1582" i="1"/>
  <c r="D1581" i="1"/>
  <c r="J1581" i="1" s="1"/>
  <c r="C1581" i="1"/>
  <c r="H1580" i="1"/>
  <c r="G1580" i="1"/>
  <c r="D1580" i="1"/>
  <c r="J1580" i="1" s="1"/>
  <c r="C1580" i="1"/>
  <c r="J1579" i="1"/>
  <c r="D1579" i="1"/>
  <c r="C1579" i="1"/>
  <c r="G1579" i="1" s="1"/>
  <c r="H1578" i="1"/>
  <c r="G1578" i="1"/>
  <c r="D1578" i="1"/>
  <c r="J1578" i="1" s="1"/>
  <c r="C1578" i="1"/>
  <c r="H1577" i="1"/>
  <c r="G1577" i="1"/>
  <c r="D1577" i="1"/>
  <c r="C1577" i="1"/>
  <c r="J1576" i="1"/>
  <c r="D1576" i="1"/>
  <c r="C1576" i="1"/>
  <c r="H1575" i="1"/>
  <c r="G1575" i="1"/>
  <c r="D1575" i="1"/>
  <c r="J1575" i="1" s="1"/>
  <c r="C1575" i="1"/>
  <c r="J1574" i="1"/>
  <c r="D1574" i="1"/>
  <c r="C1574" i="1"/>
  <c r="H1573" i="1"/>
  <c r="G1573" i="1"/>
  <c r="I1573" i="1" s="1"/>
  <c r="D1573" i="1"/>
  <c r="J1573" i="1" s="1"/>
  <c r="C1573" i="1"/>
  <c r="H1572" i="1"/>
  <c r="G1572" i="1"/>
  <c r="D1572" i="1"/>
  <c r="C1572" i="1"/>
  <c r="H1571" i="1"/>
  <c r="G1571" i="1"/>
  <c r="D1571" i="1"/>
  <c r="C1571" i="1"/>
  <c r="D1570" i="1"/>
  <c r="J1570" i="1" s="1"/>
  <c r="C1570" i="1"/>
  <c r="H1569" i="1"/>
  <c r="G1569" i="1"/>
  <c r="D1569" i="1"/>
  <c r="J1569" i="1" s="1"/>
  <c r="C1569" i="1"/>
  <c r="J1568" i="1"/>
  <c r="D1568" i="1"/>
  <c r="C1568" i="1"/>
  <c r="G1568" i="1" s="1"/>
  <c r="H1567" i="1"/>
  <c r="G1567" i="1"/>
  <c r="D1567" i="1"/>
  <c r="J1567" i="1" s="1"/>
  <c r="C1567" i="1"/>
  <c r="J1566" i="1"/>
  <c r="D1566" i="1"/>
  <c r="C1566" i="1"/>
  <c r="H1565" i="1"/>
  <c r="G1565" i="1"/>
  <c r="D1565" i="1"/>
  <c r="J1565" i="1" s="1"/>
  <c r="C1565" i="1"/>
  <c r="J1564" i="1"/>
  <c r="D1564" i="1"/>
  <c r="C1564" i="1"/>
  <c r="D1563" i="1"/>
  <c r="C1563" i="1"/>
  <c r="G1563" i="1" s="1"/>
  <c r="H1562" i="1"/>
  <c r="G1562" i="1"/>
  <c r="D1562" i="1"/>
  <c r="J1562" i="1" s="1"/>
  <c r="C1562" i="1"/>
  <c r="J1561" i="1"/>
  <c r="D1561" i="1"/>
  <c r="C1561" i="1"/>
  <c r="H1560" i="1"/>
  <c r="G1560" i="1"/>
  <c r="D1560" i="1"/>
  <c r="J1560" i="1" s="1"/>
  <c r="C1560" i="1"/>
  <c r="J1559" i="1"/>
  <c r="D1559" i="1"/>
  <c r="C1559" i="1"/>
  <c r="H1558" i="1"/>
  <c r="G1558" i="1"/>
  <c r="I1558" i="1" s="1"/>
  <c r="D1558" i="1"/>
  <c r="J1558" i="1" s="1"/>
  <c r="C1558" i="1"/>
  <c r="D1557" i="1"/>
  <c r="J1557" i="1" s="1"/>
  <c r="C1557" i="1"/>
  <c r="D1556" i="1"/>
  <c r="C1556" i="1"/>
  <c r="D1555" i="1"/>
  <c r="C1555" i="1"/>
  <c r="H1554" i="1"/>
  <c r="G1554" i="1"/>
  <c r="D1554" i="1"/>
  <c r="J1554" i="1" s="1"/>
  <c r="C1554" i="1"/>
  <c r="J1553" i="1"/>
  <c r="D1553" i="1"/>
  <c r="C1553" i="1"/>
  <c r="G1553" i="1" s="1"/>
  <c r="H1552" i="1"/>
  <c r="G1552" i="1"/>
  <c r="D1552" i="1"/>
  <c r="J1552" i="1" s="1"/>
  <c r="C1552" i="1"/>
  <c r="J1551" i="1"/>
  <c r="D1551" i="1"/>
  <c r="C1551" i="1"/>
  <c r="H1550" i="1"/>
  <c r="G1550" i="1"/>
  <c r="D1550" i="1"/>
  <c r="J1550" i="1" s="1"/>
  <c r="C1550" i="1"/>
  <c r="J1549" i="1"/>
  <c r="D1549" i="1"/>
  <c r="C1549" i="1"/>
  <c r="H1548" i="1"/>
  <c r="G1548" i="1"/>
  <c r="I1548" i="1" s="1"/>
  <c r="D1548" i="1"/>
  <c r="J1548" i="1" s="1"/>
  <c r="C1548" i="1"/>
  <c r="D1547" i="1"/>
  <c r="C1547" i="1"/>
  <c r="G1546" i="1"/>
  <c r="D1546" i="1"/>
  <c r="J1546" i="1" s="1"/>
  <c r="C1546" i="1"/>
  <c r="H1546" i="1" s="1"/>
  <c r="D1545" i="1"/>
  <c r="C1545" i="1"/>
  <c r="G1544" i="1"/>
  <c r="I1544" i="1" s="1"/>
  <c r="D1544" i="1"/>
  <c r="J1544" i="1" s="1"/>
  <c r="C1544" i="1"/>
  <c r="H1544" i="1" s="1"/>
  <c r="D1543" i="1"/>
  <c r="C1543" i="1"/>
  <c r="G1542" i="1"/>
  <c r="D1542" i="1"/>
  <c r="J1542" i="1" s="1"/>
  <c r="C1542" i="1"/>
  <c r="H1542" i="1" s="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H1486" i="1"/>
  <c r="D1486" i="1"/>
  <c r="C1486" i="1"/>
  <c r="G1486" i="1" s="1"/>
  <c r="D1485" i="1"/>
  <c r="D1484" i="1"/>
  <c r="C1484" i="1"/>
  <c r="G1484" i="1" s="1"/>
  <c r="D1483" i="1"/>
  <c r="C1483" i="1"/>
  <c r="H1482" i="1"/>
  <c r="D1482" i="1"/>
  <c r="C1482" i="1"/>
  <c r="G1482" i="1" s="1"/>
  <c r="H1481" i="1"/>
  <c r="D1481" i="1"/>
  <c r="C1481" i="1"/>
  <c r="G1481" i="1" s="1"/>
  <c r="D1480" i="1"/>
  <c r="C1480" i="1"/>
  <c r="G1480" i="1" s="1"/>
  <c r="D1479" i="1"/>
  <c r="C1479" i="1"/>
  <c r="H1478" i="1"/>
  <c r="D1478" i="1"/>
  <c r="C1478" i="1"/>
  <c r="G1478" i="1" s="1"/>
  <c r="H1477" i="1"/>
  <c r="D1477" i="1"/>
  <c r="C1477" i="1"/>
  <c r="G1477" i="1" s="1"/>
  <c r="D1476" i="1"/>
  <c r="C1476" i="1"/>
  <c r="G1476" i="1" s="1"/>
  <c r="D1475" i="1"/>
  <c r="C1475" i="1"/>
  <c r="H1474" i="1"/>
  <c r="D1474" i="1"/>
  <c r="C1474" i="1"/>
  <c r="G1474" i="1" s="1"/>
  <c r="H1473" i="1"/>
  <c r="D1473" i="1"/>
  <c r="C1473" i="1"/>
  <c r="G1473" i="1" s="1"/>
  <c r="D1472" i="1"/>
  <c r="C1472" i="1"/>
  <c r="G1472" i="1" s="1"/>
  <c r="D1471" i="1"/>
  <c r="C1471" i="1"/>
  <c r="H1470" i="1"/>
  <c r="D1470" i="1"/>
  <c r="C1470" i="1"/>
  <c r="G1470" i="1" s="1"/>
  <c r="H1469" i="1"/>
  <c r="D1469" i="1"/>
  <c r="C1469" i="1"/>
  <c r="G1469" i="1" s="1"/>
  <c r="D1468" i="1"/>
  <c r="C1468" i="1"/>
  <c r="G1468" i="1" s="1"/>
  <c r="D1467" i="1"/>
  <c r="C1467" i="1"/>
  <c r="H1466" i="1"/>
  <c r="D1466" i="1"/>
  <c r="C1466" i="1"/>
  <c r="G1466" i="1" s="1"/>
  <c r="H1465" i="1"/>
  <c r="D1465" i="1"/>
  <c r="C1465" i="1"/>
  <c r="G1465" i="1" s="1"/>
  <c r="D1464" i="1"/>
  <c r="C1464" i="1"/>
  <c r="G1464" i="1" s="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C1435" i="1"/>
  <c r="H1434" i="1"/>
  <c r="G1434" i="1"/>
  <c r="D1434" i="1"/>
  <c r="C1434" i="1"/>
  <c r="H1433" i="1"/>
  <c r="G1433" i="1"/>
  <c r="D1433" i="1"/>
  <c r="C1433" i="1"/>
  <c r="H1432" i="1"/>
  <c r="G1432" i="1"/>
  <c r="D1432" i="1"/>
  <c r="C1432" i="1"/>
  <c r="C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D1263" i="1"/>
  <c r="C1263" i="1"/>
  <c r="H1263" i="1" s="1"/>
  <c r="G1262" i="1"/>
  <c r="D1262" i="1"/>
  <c r="C1262" i="1"/>
  <c r="H1262" i="1" s="1"/>
  <c r="G1261" i="1"/>
  <c r="D1261" i="1"/>
  <c r="C1261" i="1"/>
  <c r="H1261" i="1" s="1"/>
  <c r="D1260" i="1"/>
  <c r="C1260" i="1"/>
  <c r="H1260" i="1" s="1"/>
  <c r="D1259" i="1"/>
  <c r="G1258" i="1"/>
  <c r="D1258" i="1"/>
  <c r="C1258" i="1"/>
  <c r="H1258" i="1" s="1"/>
  <c r="G1257" i="1"/>
  <c r="D1257" i="1"/>
  <c r="C1257" i="1"/>
  <c r="H1257" i="1" s="1"/>
  <c r="D1256" i="1"/>
  <c r="C1256" i="1"/>
  <c r="H1256" i="1" s="1"/>
  <c r="D1255" i="1"/>
  <c r="G1254" i="1"/>
  <c r="D1254" i="1"/>
  <c r="C1254" i="1"/>
  <c r="H1254" i="1" s="1"/>
  <c r="G1253" i="1"/>
  <c r="D1253" i="1"/>
  <c r="C1253" i="1"/>
  <c r="H1253" i="1" s="1"/>
  <c r="D1252" i="1"/>
  <c r="C1252" i="1"/>
  <c r="H1252" i="1" s="1"/>
  <c r="D1251" i="1"/>
  <c r="C1251" i="1"/>
  <c r="H1251" i="1" s="1"/>
  <c r="G1250" i="1"/>
  <c r="D1250" i="1"/>
  <c r="C1250" i="1"/>
  <c r="H1250" i="1" s="1"/>
  <c r="G1249" i="1"/>
  <c r="D1249" i="1"/>
  <c r="C1249" i="1"/>
  <c r="H1249" i="1" s="1"/>
  <c r="D1248" i="1"/>
  <c r="C1248" i="1"/>
  <c r="H1248" i="1" s="1"/>
  <c r="D1247" i="1"/>
  <c r="C1247" i="1"/>
  <c r="H1247" i="1" s="1"/>
  <c r="G1246" i="1"/>
  <c r="D1246" i="1"/>
  <c r="C1246" i="1"/>
  <c r="H1246" i="1" s="1"/>
  <c r="G1245" i="1"/>
  <c r="D1245" i="1"/>
  <c r="C1245" i="1"/>
  <c r="H1245" i="1" s="1"/>
  <c r="D1244" i="1"/>
  <c r="C1244" i="1"/>
  <c r="H1244" i="1" s="1"/>
  <c r="D1243" i="1"/>
  <c r="C1243" i="1"/>
  <c r="H1243" i="1" s="1"/>
  <c r="G1242" i="1"/>
  <c r="D1242" i="1"/>
  <c r="C1242" i="1"/>
  <c r="H1242" i="1" s="1"/>
  <c r="G1241" i="1"/>
  <c r="D1241" i="1"/>
  <c r="C1241" i="1"/>
  <c r="H1241" i="1" s="1"/>
  <c r="D1240" i="1"/>
  <c r="C1240" i="1"/>
  <c r="H1240" i="1" s="1"/>
  <c r="D1239" i="1"/>
  <c r="C1239" i="1"/>
  <c r="H1239" i="1" s="1"/>
  <c r="G1238" i="1"/>
  <c r="D1238" i="1"/>
  <c r="C1238" i="1"/>
  <c r="H1238" i="1" s="1"/>
  <c r="G1237" i="1"/>
  <c r="D1237" i="1"/>
  <c r="C1237" i="1"/>
  <c r="H1237" i="1" s="1"/>
  <c r="D1236" i="1"/>
  <c r="C1236" i="1"/>
  <c r="H1236" i="1" s="1"/>
  <c r="D1235" i="1"/>
  <c r="C1235" i="1"/>
  <c r="H1235" i="1" s="1"/>
  <c r="G1234" i="1"/>
  <c r="D1234" i="1"/>
  <c r="C1234" i="1"/>
  <c r="H1234" i="1" s="1"/>
  <c r="G1233" i="1"/>
  <c r="D1233" i="1"/>
  <c r="C1233" i="1"/>
  <c r="H1233" i="1" s="1"/>
  <c r="D1232" i="1"/>
  <c r="C1232" i="1"/>
  <c r="H1232" i="1" s="1"/>
  <c r="D1231" i="1"/>
  <c r="C1231" i="1"/>
  <c r="H1231" i="1" s="1"/>
  <c r="G1230" i="1"/>
  <c r="D1230" i="1"/>
  <c r="C1230" i="1"/>
  <c r="H1230" i="1" s="1"/>
  <c r="G1229" i="1"/>
  <c r="D1229" i="1"/>
  <c r="C1229" i="1"/>
  <c r="D1228" i="1"/>
  <c r="C1228" i="1"/>
  <c r="D1227" i="1"/>
  <c r="C1227" i="1"/>
  <c r="H1227" i="1" s="1"/>
  <c r="G1226" i="1"/>
  <c r="D1226" i="1"/>
  <c r="C1226" i="1"/>
  <c r="H1226" i="1" s="1"/>
  <c r="G1225" i="1"/>
  <c r="D1225" i="1"/>
  <c r="C1225" i="1"/>
  <c r="D1224" i="1"/>
  <c r="C1224" i="1"/>
  <c r="D1223" i="1"/>
  <c r="G1222" i="1"/>
  <c r="D1222" i="1"/>
  <c r="C1222" i="1"/>
  <c r="H1222" i="1" s="1"/>
  <c r="G1221" i="1"/>
  <c r="D1221" i="1"/>
  <c r="C1221" i="1"/>
  <c r="D1220" i="1"/>
  <c r="C1220" i="1"/>
  <c r="D1219" i="1"/>
  <c r="C1219" i="1"/>
  <c r="H1219" i="1" s="1"/>
  <c r="G1218" i="1"/>
  <c r="D1218" i="1"/>
  <c r="C1218" i="1"/>
  <c r="H1218" i="1" s="1"/>
  <c r="G1217" i="1"/>
  <c r="D1217" i="1"/>
  <c r="C1217" i="1"/>
  <c r="D1216" i="1"/>
  <c r="C1216" i="1"/>
  <c r="D1215" i="1"/>
  <c r="C1215" i="1"/>
  <c r="H1215" i="1" s="1"/>
  <c r="G1214" i="1"/>
  <c r="D1214" i="1"/>
  <c r="C1214" i="1"/>
  <c r="H1214" i="1" s="1"/>
  <c r="G1213" i="1"/>
  <c r="D1213" i="1"/>
  <c r="C1213" i="1"/>
  <c r="D1212" i="1"/>
  <c r="C1212" i="1"/>
  <c r="D1211" i="1"/>
  <c r="C1211" i="1"/>
  <c r="H1211" i="1" s="1"/>
  <c r="G1210" i="1"/>
  <c r="D1210" i="1"/>
  <c r="C1210" i="1"/>
  <c r="H1210" i="1" s="1"/>
  <c r="G1209" i="1"/>
  <c r="D1209" i="1"/>
  <c r="C1209" i="1"/>
  <c r="D1208" i="1"/>
  <c r="C1208" i="1"/>
  <c r="D1207" i="1"/>
  <c r="C1207" i="1"/>
  <c r="H1207" i="1" s="1"/>
  <c r="G1206" i="1"/>
  <c r="D1206" i="1"/>
  <c r="C1206" i="1"/>
  <c r="H1206" i="1" s="1"/>
  <c r="G1205" i="1"/>
  <c r="D1205" i="1"/>
  <c r="C1205" i="1"/>
  <c r="D1204" i="1"/>
  <c r="C1204" i="1"/>
  <c r="D1203" i="1"/>
  <c r="C1203" i="1"/>
  <c r="H1203" i="1" s="1"/>
  <c r="G1202" i="1"/>
  <c r="D1202" i="1"/>
  <c r="C1202" i="1"/>
  <c r="H1202" i="1" s="1"/>
  <c r="G1201" i="1"/>
  <c r="D1201" i="1"/>
  <c r="C1201" i="1"/>
  <c r="D1200" i="1"/>
  <c r="C1200" i="1"/>
  <c r="D1199" i="1"/>
  <c r="C1199" i="1"/>
  <c r="H1199" i="1" s="1"/>
  <c r="G1198" i="1"/>
  <c r="D1198" i="1"/>
  <c r="C1198" i="1"/>
  <c r="H1198" i="1" s="1"/>
  <c r="G1197" i="1"/>
  <c r="D1197" i="1"/>
  <c r="C1197" i="1"/>
  <c r="D1196" i="1"/>
  <c r="C1196" i="1"/>
  <c r="D1195" i="1"/>
  <c r="C1195" i="1"/>
  <c r="H1195" i="1" s="1"/>
  <c r="G1194" i="1"/>
  <c r="D1194" i="1"/>
  <c r="C1194" i="1"/>
  <c r="H1194" i="1" s="1"/>
  <c r="G1193" i="1"/>
  <c r="D1193" i="1"/>
  <c r="C1193" i="1"/>
  <c r="D1192" i="1"/>
  <c r="C1192" i="1"/>
  <c r="D1191" i="1"/>
  <c r="C1191" i="1"/>
  <c r="H1191" i="1" s="1"/>
  <c r="G1190" i="1"/>
  <c r="D1190" i="1"/>
  <c r="C1190" i="1"/>
  <c r="H1190" i="1" s="1"/>
  <c r="G1189" i="1"/>
  <c r="D1189" i="1"/>
  <c r="C1189" i="1"/>
  <c r="D1188" i="1"/>
  <c r="C1188" i="1"/>
  <c r="D1187" i="1"/>
  <c r="C1187" i="1"/>
  <c r="H1187" i="1" s="1"/>
  <c r="G1186" i="1"/>
  <c r="D1186" i="1"/>
  <c r="C1186" i="1"/>
  <c r="H1186" i="1" s="1"/>
  <c r="G1185" i="1"/>
  <c r="D1185" i="1"/>
  <c r="C1185" i="1"/>
  <c r="D1184" i="1"/>
  <c r="C1184" i="1"/>
  <c r="D1183" i="1"/>
  <c r="C1183" i="1"/>
  <c r="H1183" i="1" s="1"/>
  <c r="D1182" i="1"/>
  <c r="C1182" i="1"/>
  <c r="H1182" i="1" s="1"/>
  <c r="D1179" i="1"/>
  <c r="C1179" i="1"/>
  <c r="H1179" i="1" s="1"/>
  <c r="D1178" i="1"/>
  <c r="C1178" i="1"/>
  <c r="H1178" i="1" s="1"/>
  <c r="G1177" i="1"/>
  <c r="D1177" i="1"/>
  <c r="C1177" i="1"/>
  <c r="D1176" i="1"/>
  <c r="G1176" i="1" s="1"/>
  <c r="C1176" i="1"/>
  <c r="D1175" i="1"/>
  <c r="C1175" i="1"/>
  <c r="H1175" i="1" s="1"/>
  <c r="D1174" i="1"/>
  <c r="C1174" i="1"/>
  <c r="H1174" i="1" s="1"/>
  <c r="G1173" i="1"/>
  <c r="D1173" i="1"/>
  <c r="C1173" i="1"/>
  <c r="D1172" i="1"/>
  <c r="G1172" i="1" s="1"/>
  <c r="C1172" i="1"/>
  <c r="D1171" i="1"/>
  <c r="C1171" i="1"/>
  <c r="H1171" i="1" s="1"/>
  <c r="D1170" i="1"/>
  <c r="C1170" i="1"/>
  <c r="H1170" i="1" s="1"/>
  <c r="G1169" i="1"/>
  <c r="D1169" i="1"/>
  <c r="C1169" i="1"/>
  <c r="D1168" i="1"/>
  <c r="G1168" i="1" s="1"/>
  <c r="C1168" i="1"/>
  <c r="D1167" i="1"/>
  <c r="C1167" i="1"/>
  <c r="H1167" i="1" s="1"/>
  <c r="D1166" i="1"/>
  <c r="C1166" i="1"/>
  <c r="H1166" i="1" s="1"/>
  <c r="G1165" i="1"/>
  <c r="D1165" i="1"/>
  <c r="C1165" i="1"/>
  <c r="D1164" i="1"/>
  <c r="G1164" i="1" s="1"/>
  <c r="C1164" i="1"/>
  <c r="D1163" i="1"/>
  <c r="C1163" i="1"/>
  <c r="H1163" i="1" s="1"/>
  <c r="D1162" i="1"/>
  <c r="C1162" i="1"/>
  <c r="H1162" i="1" s="1"/>
  <c r="G1161" i="1"/>
  <c r="D1161" i="1"/>
  <c r="C1161" i="1"/>
  <c r="D1160" i="1"/>
  <c r="G1160" i="1" s="1"/>
  <c r="C1160" i="1"/>
  <c r="D1159" i="1"/>
  <c r="C1159" i="1"/>
  <c r="H1159" i="1" s="1"/>
  <c r="D1158" i="1"/>
  <c r="C1158" i="1"/>
  <c r="H1158" i="1" s="1"/>
  <c r="G1157" i="1"/>
  <c r="D1157" i="1"/>
  <c r="C1157" i="1"/>
  <c r="D1156" i="1"/>
  <c r="G1156" i="1" s="1"/>
  <c r="C1156" i="1"/>
  <c r="D1155" i="1"/>
  <c r="C1155" i="1"/>
  <c r="H1155" i="1" s="1"/>
  <c r="D1154" i="1"/>
  <c r="C1154" i="1"/>
  <c r="H1154" i="1" s="1"/>
  <c r="G1153" i="1"/>
  <c r="D1153" i="1"/>
  <c r="C1153" i="1"/>
  <c r="C1152" i="1"/>
  <c r="D1151" i="1"/>
  <c r="C1151" i="1"/>
  <c r="H1151" i="1" s="1"/>
  <c r="D1150" i="1"/>
  <c r="C1150" i="1"/>
  <c r="H1150" i="1" s="1"/>
  <c r="G1149" i="1"/>
  <c r="D1149" i="1"/>
  <c r="C1149" i="1"/>
  <c r="D1148" i="1"/>
  <c r="G1148" i="1" s="1"/>
  <c r="C1148" i="1"/>
  <c r="D1147" i="1"/>
  <c r="C1147" i="1"/>
  <c r="H1147" i="1" s="1"/>
  <c r="D1146" i="1"/>
  <c r="C1146" i="1"/>
  <c r="H1146" i="1" s="1"/>
  <c r="G1145" i="1"/>
  <c r="D1145" i="1"/>
  <c r="C1145" i="1"/>
  <c r="D1144" i="1"/>
  <c r="G1144" i="1" s="1"/>
  <c r="C1144" i="1"/>
  <c r="D1143" i="1"/>
  <c r="C1143" i="1"/>
  <c r="H1143" i="1" s="1"/>
  <c r="D1142" i="1"/>
  <c r="C1142" i="1"/>
  <c r="H1142" i="1" s="1"/>
  <c r="G1141" i="1"/>
  <c r="D1141" i="1"/>
  <c r="C1141" i="1"/>
  <c r="D1140" i="1"/>
  <c r="G1140" i="1" s="1"/>
  <c r="C1140" i="1"/>
  <c r="D1139" i="1"/>
  <c r="C1139" i="1"/>
  <c r="H1139" i="1" s="1"/>
  <c r="D1138" i="1"/>
  <c r="C1138" i="1"/>
  <c r="H1138" i="1" s="1"/>
  <c r="G1137" i="1"/>
  <c r="D1137" i="1"/>
  <c r="C1137" i="1"/>
  <c r="D1136" i="1"/>
  <c r="G1136" i="1" s="1"/>
  <c r="C1136" i="1"/>
  <c r="D1135" i="1"/>
  <c r="C1135" i="1"/>
  <c r="H1135" i="1" s="1"/>
  <c r="D1134" i="1"/>
  <c r="C1134" i="1"/>
  <c r="H1134" i="1" s="1"/>
  <c r="G1133" i="1"/>
  <c r="D1133" i="1"/>
  <c r="C1133" i="1"/>
  <c r="D1132" i="1"/>
  <c r="G1132" i="1" s="1"/>
  <c r="C1132" i="1"/>
  <c r="D1131" i="1"/>
  <c r="C1131" i="1"/>
  <c r="H1131" i="1" s="1"/>
  <c r="D1130" i="1"/>
  <c r="C1130" i="1"/>
  <c r="H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D1093" i="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D1005" i="1"/>
  <c r="H1005" i="1" s="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D978" i="1"/>
  <c r="H978" i="1" s="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H650" i="1"/>
  <c r="G650" i="1"/>
  <c r="D650" i="1"/>
  <c r="C650" i="1"/>
  <c r="C649" i="1"/>
  <c r="H648" i="1"/>
  <c r="D648" i="1"/>
  <c r="G648" i="1" s="1"/>
  <c r="C648" i="1"/>
  <c r="H647" i="1"/>
  <c r="G647" i="1"/>
  <c r="D647" i="1"/>
  <c r="C647" i="1"/>
  <c r="H646" i="1"/>
  <c r="D646" i="1"/>
  <c r="G646" i="1" s="1"/>
  <c r="C646" i="1"/>
  <c r="H645" i="1"/>
  <c r="D645" i="1"/>
  <c r="G645" i="1" s="1"/>
  <c r="C645" i="1"/>
  <c r="D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D606" i="1"/>
  <c r="H606" i="1" s="1"/>
  <c r="C606" i="1"/>
  <c r="H605" i="1"/>
  <c r="G605" i="1"/>
  <c r="D605" i="1"/>
  <c r="C605" i="1"/>
  <c r="D604" i="1"/>
  <c r="H604" i="1" s="1"/>
  <c r="C604" i="1"/>
  <c r="D603" i="1"/>
  <c r="H603" i="1" s="1"/>
  <c r="C603" i="1"/>
  <c r="H602" i="1"/>
  <c r="G602" i="1"/>
  <c r="D602" i="1"/>
  <c r="C602" i="1"/>
  <c r="H601" i="1"/>
  <c r="G601" i="1"/>
  <c r="D601" i="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D421" i="1"/>
  <c r="G421" i="1" s="1"/>
  <c r="C421" i="1"/>
  <c r="H416" i="1"/>
  <c r="D416" i="1"/>
  <c r="G416" i="1" s="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D398" i="1"/>
  <c r="G398" i="1" s="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D372" i="1"/>
  <c r="G372" i="1" s="1"/>
  <c r="C372" i="1"/>
  <c r="H371" i="1"/>
  <c r="G371" i="1"/>
  <c r="D371" i="1"/>
  <c r="C371" i="1"/>
  <c r="H370" i="1"/>
  <c r="G370" i="1"/>
  <c r="D370" i="1"/>
  <c r="C370"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D300" i="1"/>
  <c r="G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C269" i="1"/>
  <c r="H268" i="1"/>
  <c r="G268" i="1"/>
  <c r="D268" i="1"/>
  <c r="C268" i="1"/>
  <c r="H267" i="1"/>
  <c r="D267" i="1"/>
  <c r="G267" i="1" s="1"/>
  <c r="C267" i="1"/>
  <c r="H266" i="1"/>
  <c r="D266" i="1"/>
  <c r="G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C246" i="1"/>
  <c r="H245" i="1"/>
  <c r="G245" i="1"/>
  <c r="D245" i="1"/>
  <c r="C245" i="1"/>
  <c r="H244" i="1"/>
  <c r="G244" i="1"/>
  <c r="D244" i="1"/>
  <c r="C244" i="1"/>
  <c r="H243" i="1"/>
  <c r="D243" i="1"/>
  <c r="G243" i="1" s="1"/>
  <c r="C243" i="1"/>
  <c r="H242"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D206" i="1"/>
  <c r="H206" i="1" s="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G196" i="1"/>
  <c r="D196" i="1"/>
  <c r="C196" i="1"/>
  <c r="D195" i="1"/>
  <c r="H195" i="1" s="1"/>
  <c r="C195" i="1"/>
  <c r="D194" i="1"/>
  <c r="H194" i="1" s="1"/>
  <c r="C194" i="1"/>
  <c r="D193" i="1"/>
  <c r="H193" i="1" s="1"/>
  <c r="C193" i="1"/>
  <c r="D192" i="1"/>
  <c r="H192" i="1" s="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D181" i="1"/>
  <c r="G181" i="1" s="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D167" i="1"/>
  <c r="H167" i="1" s="1"/>
  <c r="C167" i="1"/>
  <c r="D166" i="1"/>
  <c r="H166" i="1" s="1"/>
  <c r="C166" i="1"/>
  <c r="H165" i="1"/>
  <c r="G165" i="1"/>
  <c r="D165" i="1"/>
  <c r="C165" i="1"/>
  <c r="D164" i="1"/>
  <c r="H164" i="1" s="1"/>
  <c r="C164" i="1"/>
  <c r="H163" i="1"/>
  <c r="D163" i="1"/>
  <c r="G163" i="1" s="1"/>
  <c r="C163" i="1"/>
  <c r="D162" i="1"/>
  <c r="H162" i="1" s="1"/>
  <c r="C162" i="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D151" i="1"/>
  <c r="G151" i="1" s="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C121" i="1"/>
  <c r="H120" i="1"/>
  <c r="G120" i="1"/>
  <c r="D120" i="1"/>
  <c r="C120" i="1"/>
  <c r="H119" i="1"/>
  <c r="G119" i="1"/>
  <c r="D119" i="1"/>
  <c r="C119" i="1"/>
  <c r="D118" i="1"/>
  <c r="H118" i="1" s="1"/>
  <c r="C118" i="1"/>
  <c r="D117" i="1"/>
  <c r="H117" i="1" s="1"/>
  <c r="C117" i="1"/>
  <c r="D116" i="1"/>
  <c r="H116" i="1" s="1"/>
  <c r="C116" i="1"/>
  <c r="H115" i="1"/>
  <c r="G115" i="1"/>
  <c r="D115" i="1"/>
  <c r="C115" i="1"/>
  <c r="H114" i="1"/>
  <c r="G114" i="1"/>
  <c r="D114" i="1"/>
  <c r="C114" i="1"/>
  <c r="D113" i="1"/>
  <c r="H113" i="1" s="1"/>
  <c r="C113" i="1"/>
  <c r="D112" i="1"/>
  <c r="H112" i="1" s="1"/>
  <c r="C112" i="1"/>
  <c r="H111" i="1"/>
  <c r="G111" i="1"/>
  <c r="D111" i="1"/>
  <c r="C111" i="1"/>
  <c r="D110" i="1"/>
  <c r="H110" i="1" s="1"/>
  <c r="C110" i="1"/>
  <c r="H109" i="1"/>
  <c r="G109" i="1"/>
  <c r="D109" i="1"/>
  <c r="C109" i="1"/>
  <c r="C108" i="1"/>
  <c r="G107" i="1"/>
  <c r="D107" i="1"/>
  <c r="H107" i="1" s="1"/>
  <c r="C107" i="1"/>
  <c r="H106" i="1"/>
  <c r="G106" i="1"/>
  <c r="D106" i="1"/>
  <c r="C106" i="1"/>
  <c r="H105" i="1"/>
  <c r="G105" i="1"/>
  <c r="D105" i="1"/>
  <c r="C105" i="1"/>
  <c r="H104" i="1"/>
  <c r="G104" i="1"/>
  <c r="D104" i="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H89" i="1"/>
  <c r="D89" i="1"/>
  <c r="G89" i="1" s="1"/>
  <c r="C89" i="1"/>
  <c r="H88" i="1"/>
  <c r="D88" i="1"/>
  <c r="G88" i="1" s="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C60" i="1"/>
  <c r="H59" i="1"/>
  <c r="G59" i="1"/>
  <c r="D59" i="1"/>
  <c r="C59" i="1"/>
  <c r="H58" i="1"/>
  <c r="G58" i="1"/>
  <c r="D58" i="1"/>
  <c r="C58" i="1"/>
  <c r="H57" i="1"/>
  <c r="G57" i="1"/>
  <c r="D57" i="1"/>
  <c r="C57" i="1"/>
  <c r="D56" i="1"/>
  <c r="H56" i="1" s="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D23" i="1"/>
  <c r="G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H5" i="1" s="1"/>
  <c r="C5" i="1"/>
  <c r="D4" i="1"/>
  <c r="H4" i="1" s="1"/>
  <c r="C4" i="1"/>
  <c r="E31" i="9" l="1"/>
  <c r="E322" i="9"/>
  <c r="B322" i="9" s="1"/>
  <c r="G715" i="1"/>
  <c r="E28" i="9"/>
  <c r="B28" i="9" s="1"/>
  <c r="G636" i="1"/>
  <c r="H423" i="1"/>
  <c r="G423" i="1"/>
  <c r="G299" i="1"/>
  <c r="H422" i="1"/>
  <c r="H421" i="1"/>
  <c r="G298" i="1"/>
  <c r="E647" i="4"/>
  <c r="D641" i="1" s="1"/>
  <c r="G1005" i="1"/>
  <c r="G978" i="1"/>
  <c r="G974" i="1"/>
  <c r="E54" i="9"/>
  <c r="B54" i="9" s="1"/>
  <c r="B236" i="9"/>
  <c r="G699" i="1"/>
  <c r="G666" i="1"/>
  <c r="G662" i="1"/>
  <c r="G657" i="1"/>
  <c r="G652" i="1"/>
  <c r="E296" i="9"/>
  <c r="B296" i="9" s="1"/>
  <c r="E25" i="9"/>
  <c r="B25" i="9" s="1"/>
  <c r="D649" i="1"/>
  <c r="G606" i="1"/>
  <c r="E159" i="9"/>
  <c r="B159" i="9" s="1"/>
  <c r="E535" i="4"/>
  <c r="D529" i="1" s="1"/>
  <c r="G603" i="1"/>
  <c r="G604" i="1"/>
  <c r="G597" i="1"/>
  <c r="G598" i="1"/>
  <c r="H398" i="1"/>
  <c r="G396" i="1"/>
  <c r="H396" i="1"/>
  <c r="F401" i="4"/>
  <c r="G374" i="1"/>
  <c r="H374" i="1"/>
  <c r="G369" i="1"/>
  <c r="H369" i="1"/>
  <c r="E53" i="9"/>
  <c r="B53" i="9" s="1"/>
  <c r="E273" i="4"/>
  <c r="D269" i="1" s="1"/>
  <c r="G265" i="1"/>
  <c r="H265" i="1"/>
  <c r="E262" i="4"/>
  <c r="G246" i="1"/>
  <c r="H246" i="1"/>
  <c r="D212" i="1"/>
  <c r="H212" i="1" s="1"/>
  <c r="G213" i="1"/>
  <c r="E202" i="4"/>
  <c r="D198" i="1" s="1"/>
  <c r="G204" i="1"/>
  <c r="G206" i="1"/>
  <c r="H197" i="1"/>
  <c r="G195" i="1"/>
  <c r="G194" i="1"/>
  <c r="G193" i="1"/>
  <c r="G190" i="1"/>
  <c r="H190" i="1"/>
  <c r="G192" i="1"/>
  <c r="F194" i="4"/>
  <c r="F242" i="9"/>
  <c r="B242" i="9" s="1"/>
  <c r="F240" i="9"/>
  <c r="B240" i="9" s="1"/>
  <c r="H181" i="1"/>
  <c r="F239" i="9"/>
  <c r="B239" i="9" s="1"/>
  <c r="G174" i="1"/>
  <c r="H174" i="1"/>
  <c r="E164" i="4"/>
  <c r="D160" i="1" s="1"/>
  <c r="G160" i="1" s="1"/>
  <c r="F178" i="4"/>
  <c r="G166" i="1"/>
  <c r="G167" i="1"/>
  <c r="G164" i="1"/>
  <c r="D161" i="1"/>
  <c r="G162" i="1"/>
  <c r="G156" i="1"/>
  <c r="G158" i="1"/>
  <c r="E153" i="4"/>
  <c r="D149" i="1" s="1"/>
  <c r="H149" i="1" s="1"/>
  <c r="G149" i="1"/>
  <c r="D150" i="1"/>
  <c r="F154" i="4"/>
  <c r="G136" i="1"/>
  <c r="G147" i="1"/>
  <c r="H121" i="1"/>
  <c r="G121" i="1"/>
  <c r="G125" i="1"/>
  <c r="G126" i="1"/>
  <c r="G118" i="1"/>
  <c r="G116" i="1"/>
  <c r="G117" i="1"/>
  <c r="G113" i="1"/>
  <c r="G112" i="1"/>
  <c r="G108" i="1"/>
  <c r="G110" i="1"/>
  <c r="E106" i="4"/>
  <c r="D102" i="1" s="1"/>
  <c r="F235" i="9"/>
  <c r="B235" i="9" s="1"/>
  <c r="E82" i="4"/>
  <c r="D78" i="1" s="1"/>
  <c r="H78" i="1" s="1"/>
  <c r="F91" i="4"/>
  <c r="G90" i="1"/>
  <c r="H87" i="1"/>
  <c r="G78" i="1"/>
  <c r="G79" i="1"/>
  <c r="G81" i="1"/>
  <c r="G70" i="1"/>
  <c r="G72" i="1"/>
  <c r="H60" i="1"/>
  <c r="G60" i="1"/>
  <c r="G63" i="1"/>
  <c r="G56" i="1"/>
  <c r="D54" i="1"/>
  <c r="E49" i="4"/>
  <c r="D45" i="1" s="1"/>
  <c r="G55" i="1"/>
  <c r="E30" i="9"/>
  <c r="B30" i="9" s="1"/>
  <c r="G19" i="1"/>
  <c r="H19" i="1"/>
  <c r="E7" i="4"/>
  <c r="D3" i="1" s="1"/>
  <c r="F23" i="4"/>
  <c r="F230" i="9"/>
  <c r="B230" i="9" s="1"/>
  <c r="G4" i="1"/>
  <c r="G5" i="1"/>
  <c r="G1669" i="1"/>
  <c r="H1683" i="1"/>
  <c r="G1628" i="1"/>
  <c r="G1612" i="1"/>
  <c r="G1610" i="1"/>
  <c r="G1602" i="1"/>
  <c r="G1604" i="1"/>
  <c r="H1606" i="1"/>
  <c r="G1605" i="1"/>
  <c r="G1601" i="1"/>
  <c r="H1593" i="1"/>
  <c r="G1594" i="1"/>
  <c r="G1592" i="1"/>
  <c r="H1585" i="1"/>
  <c r="G1585" i="1"/>
  <c r="D6" i="8"/>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G1207" i="1"/>
  <c r="H1209" i="1"/>
  <c r="G1211" i="1"/>
  <c r="H1213" i="1"/>
  <c r="G1215" i="1"/>
  <c r="H1217" i="1"/>
  <c r="G1219" i="1"/>
  <c r="H1221" i="1"/>
  <c r="H1225" i="1"/>
  <c r="G1227" i="1"/>
  <c r="H1229" i="1"/>
  <c r="G1231" i="1"/>
  <c r="G1235" i="1"/>
  <c r="G1239" i="1"/>
  <c r="G1243" i="1"/>
  <c r="G1247" i="1"/>
  <c r="G1251" i="1"/>
  <c r="G1263"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G1467" i="1"/>
  <c r="H1467" i="1"/>
  <c r="G1475" i="1"/>
  <c r="H1475" i="1"/>
  <c r="G1483" i="1"/>
  <c r="H1483" i="1"/>
  <c r="G1511" i="1"/>
  <c r="G1595" i="1"/>
  <c r="H1595" i="1"/>
  <c r="G1611" i="1"/>
  <c r="H1611" i="1"/>
  <c r="G1130" i="1"/>
  <c r="H1132" i="1"/>
  <c r="G1134" i="1"/>
  <c r="H1136" i="1"/>
  <c r="G1138" i="1"/>
  <c r="H1140" i="1"/>
  <c r="G1142" i="1"/>
  <c r="H1144" i="1"/>
  <c r="G1146" i="1"/>
  <c r="H1148" i="1"/>
  <c r="G1150" i="1"/>
  <c r="H1152" i="1"/>
  <c r="G1154" i="1"/>
  <c r="H1156" i="1"/>
  <c r="G1158" i="1"/>
  <c r="H1160" i="1"/>
  <c r="G1162" i="1"/>
  <c r="H1164" i="1"/>
  <c r="G1166" i="1"/>
  <c r="H1168" i="1"/>
  <c r="G1170" i="1"/>
  <c r="H1172" i="1"/>
  <c r="G1174" i="1"/>
  <c r="H1176" i="1"/>
  <c r="G1178" i="1"/>
  <c r="G1182" i="1"/>
  <c r="H1184" i="1"/>
  <c r="H1188" i="1"/>
  <c r="H1192" i="1"/>
  <c r="H1196" i="1"/>
  <c r="H1200" i="1"/>
  <c r="H1204" i="1"/>
  <c r="H1208" i="1"/>
  <c r="H1212" i="1"/>
  <c r="H1216" i="1"/>
  <c r="H1220" i="1"/>
  <c r="H1224" i="1"/>
  <c r="H1228" i="1"/>
  <c r="G1487" i="1"/>
  <c r="H1487" i="1"/>
  <c r="D43" i="4"/>
  <c r="F44" i="4"/>
  <c r="H336" i="9"/>
  <c r="E336" i="9" s="1"/>
  <c r="B336" i="9" s="1"/>
  <c r="E177" i="5"/>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G1463" i="1"/>
  <c r="H1463" i="1"/>
  <c r="G1471" i="1"/>
  <c r="H1471" i="1"/>
  <c r="G1479" i="1"/>
  <c r="H1479" i="1"/>
  <c r="G1184" i="1"/>
  <c r="G1188" i="1"/>
  <c r="G1192" i="1"/>
  <c r="G1196" i="1"/>
  <c r="G1200" i="1"/>
  <c r="G1204" i="1"/>
  <c r="G1208" i="1"/>
  <c r="G1212" i="1"/>
  <c r="G1216" i="1"/>
  <c r="G1220" i="1"/>
  <c r="G1224" i="1"/>
  <c r="G1228" i="1"/>
  <c r="G1232" i="1"/>
  <c r="G1236" i="1"/>
  <c r="G1240" i="1"/>
  <c r="G1244" i="1"/>
  <c r="G1248" i="1"/>
  <c r="G1252" i="1"/>
  <c r="G1256" i="1"/>
  <c r="G1260" i="1"/>
  <c r="G1631" i="1"/>
  <c r="H1631" i="1"/>
  <c r="G1647" i="1"/>
  <c r="H1647" i="1"/>
  <c r="F476" i="4"/>
  <c r="D466" i="4"/>
  <c r="D479" i="4"/>
  <c r="F480" i="4"/>
  <c r="F594" i="4"/>
  <c r="D584" i="4"/>
  <c r="D597" i="4"/>
  <c r="F598" i="4"/>
  <c r="I1542" i="1"/>
  <c r="I1546" i="1"/>
  <c r="G1549" i="1"/>
  <c r="I1552" i="1"/>
  <c r="G1559" i="1"/>
  <c r="I1562" i="1"/>
  <c r="G1564" i="1"/>
  <c r="I1567" i="1"/>
  <c r="G1574" i="1"/>
  <c r="I1578" i="1"/>
  <c r="G1587" i="1"/>
  <c r="H1587" i="1"/>
  <c r="G1603" i="1"/>
  <c r="H1603" i="1"/>
  <c r="G1619" i="1"/>
  <c r="H1619" i="1"/>
  <c r="G1623" i="1"/>
  <c r="H1623" i="1"/>
  <c r="G1639" i="1"/>
  <c r="H1639" i="1"/>
  <c r="G1655" i="1"/>
  <c r="H1655" i="1"/>
  <c r="G1663" i="1"/>
  <c r="H1663" i="1"/>
  <c r="G1671" i="1"/>
  <c r="H1671" i="1"/>
  <c r="G1679" i="1"/>
  <c r="H1679" i="1"/>
  <c r="F120" i="4"/>
  <c r="D106" i="4"/>
  <c r="D221" i="4"/>
  <c r="F222" i="4"/>
  <c r="D12" i="5"/>
  <c r="F13" i="5"/>
  <c r="E35" i="6"/>
  <c r="D1435" i="1"/>
  <c r="E114" i="6"/>
  <c r="D1511" i="1"/>
  <c r="H1511" i="1" s="1"/>
  <c r="H1488" i="1"/>
  <c r="G1488" i="1"/>
  <c r="H1490" i="1"/>
  <c r="G1490" i="1"/>
  <c r="H1492" i="1"/>
  <c r="G1492" i="1"/>
  <c r="H1494" i="1"/>
  <c r="G1494" i="1"/>
  <c r="H1496" i="1"/>
  <c r="G1496" i="1"/>
  <c r="H1498" i="1"/>
  <c r="G1498" i="1"/>
  <c r="H1500" i="1"/>
  <c r="G1500" i="1"/>
  <c r="H1502" i="1"/>
  <c r="G1502" i="1"/>
  <c r="H1504" i="1"/>
  <c r="G1504" i="1"/>
  <c r="H1506" i="1"/>
  <c r="G1506" i="1"/>
  <c r="H1508" i="1"/>
  <c r="G1508"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0" i="1"/>
  <c r="G1540" i="1"/>
  <c r="J1543" i="1"/>
  <c r="H1543" i="1"/>
  <c r="G1543" i="1"/>
  <c r="I1543" i="1" s="1"/>
  <c r="H1547" i="1"/>
  <c r="G1547" i="1"/>
  <c r="I1550" i="1"/>
  <c r="G1555" i="1"/>
  <c r="G1557" i="1"/>
  <c r="I1560" i="1"/>
  <c r="I1565" i="1"/>
  <c r="G1570" i="1"/>
  <c r="I1575" i="1"/>
  <c r="G1581" i="1"/>
  <c r="G1591" i="1"/>
  <c r="H1591" i="1"/>
  <c r="G1607" i="1"/>
  <c r="H1607" i="1"/>
  <c r="G1627" i="1"/>
  <c r="H1627" i="1"/>
  <c r="G1643" i="1"/>
  <c r="H1643" i="1"/>
  <c r="H1660" i="1"/>
  <c r="G1660" i="1"/>
  <c r="H1668" i="1"/>
  <c r="G1668" i="1"/>
  <c r="H1676" i="1"/>
  <c r="G1676" i="1"/>
  <c r="H1684" i="1"/>
  <c r="G1684" i="1"/>
  <c r="F526" i="4"/>
  <c r="D522" i="4"/>
  <c r="D219" i="5"/>
  <c r="F220" i="5"/>
  <c r="D5" i="6"/>
  <c r="F6" i="6"/>
  <c r="H1464" i="1"/>
  <c r="H1468" i="1"/>
  <c r="H1472" i="1"/>
  <c r="H1476" i="1"/>
  <c r="H1480" i="1"/>
  <c r="H1484" i="1"/>
  <c r="H1489" i="1"/>
  <c r="G1489" i="1"/>
  <c r="H1491" i="1"/>
  <c r="G1491" i="1"/>
  <c r="H1493" i="1"/>
  <c r="G1493" i="1"/>
  <c r="H1495" i="1"/>
  <c r="G1495" i="1"/>
  <c r="H1497" i="1"/>
  <c r="G1497" i="1"/>
  <c r="H1499" i="1"/>
  <c r="G1499" i="1"/>
  <c r="H1501" i="1"/>
  <c r="G1501" i="1"/>
  <c r="H1503" i="1"/>
  <c r="G1503" i="1"/>
  <c r="H1505" i="1"/>
  <c r="G1505" i="1"/>
  <c r="H1507" i="1"/>
  <c r="G1507" i="1"/>
  <c r="H1509" i="1"/>
  <c r="G1509"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9" i="1"/>
  <c r="G1539" i="1"/>
  <c r="J1541" i="1"/>
  <c r="H1541" i="1"/>
  <c r="G1541" i="1"/>
  <c r="J1545" i="1"/>
  <c r="H1545" i="1"/>
  <c r="G1545" i="1"/>
  <c r="I1545" i="1" s="1"/>
  <c r="J1547" i="1"/>
  <c r="G1551" i="1"/>
  <c r="I1554" i="1"/>
  <c r="G1556" i="1"/>
  <c r="G1561" i="1"/>
  <c r="G1566" i="1"/>
  <c r="I1569" i="1"/>
  <c r="G1576" i="1"/>
  <c r="I1576" i="1" s="1"/>
  <c r="I1580" i="1"/>
  <c r="G1599" i="1"/>
  <c r="H1599" i="1"/>
  <c r="G1615" i="1"/>
  <c r="H1615" i="1"/>
  <c r="G1635" i="1"/>
  <c r="H1635" i="1"/>
  <c r="G1651" i="1"/>
  <c r="H1651" i="1"/>
  <c r="G1657" i="1"/>
  <c r="H1657" i="1"/>
  <c r="G1665" i="1"/>
  <c r="H1665" i="1"/>
  <c r="G1673" i="1"/>
  <c r="H1673" i="1"/>
  <c r="G1681" i="1"/>
  <c r="H1681" i="1"/>
  <c r="D7" i="4"/>
  <c r="F8" i="4"/>
  <c r="F379" i="4"/>
  <c r="D373" i="4"/>
  <c r="D406" i="4"/>
  <c r="F407" i="4"/>
  <c r="F427" i="4"/>
  <c r="D648" i="4"/>
  <c r="H32" i="3"/>
  <c r="H1549" i="1"/>
  <c r="H1551" i="1"/>
  <c r="H1553" i="1"/>
  <c r="I1553" i="1" s="1"/>
  <c r="H1555" i="1"/>
  <c r="H1556" i="1"/>
  <c r="H1557" i="1"/>
  <c r="H1559" i="1"/>
  <c r="H1561" i="1"/>
  <c r="H1563" i="1"/>
  <c r="H1564" i="1"/>
  <c r="H1566" i="1"/>
  <c r="H1568" i="1"/>
  <c r="I1568" i="1" s="1"/>
  <c r="H1570" i="1"/>
  <c r="H1574" i="1"/>
  <c r="H1576" i="1"/>
  <c r="H1579" i="1"/>
  <c r="I1579" i="1" s="1"/>
  <c r="H1581" i="1"/>
  <c r="G24" i="9"/>
  <c r="F153" i="4"/>
  <c r="D230" i="4"/>
  <c r="F327" i="4"/>
  <c r="D321" i="4"/>
  <c r="D354" i="4"/>
  <c r="F355" i="4"/>
  <c r="F361" i="4"/>
  <c r="E373" i="4"/>
  <c r="D368" i="1" s="1"/>
  <c r="F388" i="4"/>
  <c r="F428" i="4"/>
  <c r="D491" i="4"/>
  <c r="F492" i="4"/>
  <c r="G338" i="9"/>
  <c r="E338" i="9" s="1"/>
  <c r="B338" i="9" s="1"/>
  <c r="F203" i="5"/>
  <c r="F252" i="5"/>
  <c r="F61" i="4"/>
  <c r="F208" i="4"/>
  <c r="D202" i="4"/>
  <c r="F273" i="4"/>
  <c r="D308" i="4"/>
  <c r="F309" i="4"/>
  <c r="F542" i="4"/>
  <c r="D536" i="4"/>
  <c r="I21" i="3"/>
  <c r="D255" i="5"/>
  <c r="F256" i="5"/>
  <c r="F165" i="4"/>
  <c r="E308" i="4"/>
  <c r="D647" i="4"/>
  <c r="D431" i="4"/>
  <c r="F432" i="4"/>
  <c r="E491" i="4"/>
  <c r="D485" i="1" s="1"/>
  <c r="D70" i="5"/>
  <c r="F71" i="5"/>
  <c r="D89" i="6"/>
  <c r="F90" i="6"/>
  <c r="E5" i="7"/>
  <c r="D45" i="8"/>
  <c r="H315" i="9"/>
  <c r="H316" i="9"/>
  <c r="I10" i="9"/>
  <c r="D88" i="5"/>
  <c r="D177" i="5"/>
  <c r="E337" i="9"/>
  <c r="B337" i="9" s="1"/>
  <c r="G310" i="9"/>
  <c r="H309" i="9"/>
  <c r="M228" i="9"/>
  <c r="H310" i="9"/>
  <c r="G309" i="9"/>
  <c r="G218" i="9"/>
  <c r="E218" i="9" s="1"/>
  <c r="B218" i="9" s="1"/>
  <c r="G214" i="9"/>
  <c r="E214" i="9" s="1"/>
  <c r="B214" i="9" s="1"/>
  <c r="G180" i="9"/>
  <c r="H179" i="9"/>
  <c r="H308" i="9"/>
  <c r="E308" i="9" s="1"/>
  <c r="B308" i="9" s="1"/>
  <c r="G216" i="9"/>
  <c r="E216" i="9" s="1"/>
  <c r="B216" i="9" s="1"/>
  <c r="G212" i="9"/>
  <c r="E212" i="9" s="1"/>
  <c r="B212" i="9" s="1"/>
  <c r="G211" i="9"/>
  <c r="E211" i="9" s="1"/>
  <c r="B211" i="9" s="1"/>
  <c r="G210" i="9"/>
  <c r="E210" i="9" s="1"/>
  <c r="B210" i="9" s="1"/>
  <c r="G209" i="9"/>
  <c r="E209" i="9" s="1"/>
  <c r="B209" i="9" s="1"/>
  <c r="G208" i="9"/>
  <c r="E208" i="9" s="1"/>
  <c r="B208" i="9" s="1"/>
  <c r="L207" i="9"/>
  <c r="F207" i="9" s="1"/>
  <c r="G301" i="9"/>
  <c r="E301" i="9" s="1"/>
  <c r="B301" i="9" s="1"/>
  <c r="L228" i="9"/>
  <c r="F228" i="9" s="1"/>
  <c r="B228" i="9" s="1"/>
  <c r="G226" i="9"/>
  <c r="E226" i="9" s="1"/>
  <c r="B226" i="9" s="1"/>
  <c r="G224" i="9"/>
  <c r="E224" i="9" s="1"/>
  <c r="B224" i="9" s="1"/>
  <c r="G222" i="9"/>
  <c r="E222" i="9" s="1"/>
  <c r="B222" i="9" s="1"/>
  <c r="G220" i="9"/>
  <c r="E220" i="9" s="1"/>
  <c r="B220"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1" i="9"/>
  <c r="E221" i="9" s="1"/>
  <c r="B221" i="9" s="1"/>
  <c r="G178" i="9"/>
  <c r="E178" i="9" s="1"/>
  <c r="B178" i="9" s="1"/>
  <c r="G176" i="9"/>
  <c r="E176" i="9" s="1"/>
  <c r="B176" i="9" s="1"/>
  <c r="G174" i="9"/>
  <c r="E174" i="9" s="1"/>
  <c r="B174" i="9" s="1"/>
  <c r="G300" i="9"/>
  <c r="E300" i="9" s="1"/>
  <c r="B300" i="9" s="1"/>
  <c r="G225" i="9"/>
  <c r="E225" i="9" s="1"/>
  <c r="B225" i="9" s="1"/>
  <c r="G179" i="9"/>
  <c r="E179" i="9" s="1"/>
  <c r="B179" i="9" s="1"/>
  <c r="G177" i="9"/>
  <c r="E177" i="9" s="1"/>
  <c r="B177" i="9" s="1"/>
  <c r="G175" i="9"/>
  <c r="E175" i="9" s="1"/>
  <c r="B175" i="9" s="1"/>
  <c r="G302" i="9"/>
  <c r="E302" i="9" s="1"/>
  <c r="B302" i="9" s="1"/>
  <c r="G227" i="9"/>
  <c r="E227" i="9" s="1"/>
  <c r="B227" i="9" s="1"/>
  <c r="G219" i="9"/>
  <c r="E219" i="9" s="1"/>
  <c r="B219" i="9" s="1"/>
  <c r="B27" i="9"/>
  <c r="B31" i="9"/>
  <c r="E41" i="9"/>
  <c r="B41" i="9" s="1"/>
  <c r="B47" i="9"/>
  <c r="E57" i="9"/>
  <c r="B57" i="9" s="1"/>
  <c r="B63" i="9"/>
  <c r="E73" i="9"/>
  <c r="B73" i="9" s="1"/>
  <c r="B79" i="9"/>
  <c r="E89" i="9"/>
  <c r="B89" i="9" s="1"/>
  <c r="B95" i="9"/>
  <c r="E105" i="9"/>
  <c r="B105" i="9" s="1"/>
  <c r="B111" i="9"/>
  <c r="E121" i="9"/>
  <c r="B121" i="9" s="1"/>
  <c r="G223" i="9"/>
  <c r="E223" i="9" s="1"/>
  <c r="B223" i="9" s="1"/>
  <c r="E156" i="9"/>
  <c r="B156" i="9" s="1"/>
  <c r="E147" i="5"/>
  <c r="D1152" i="1" s="1"/>
  <c r="G1152" i="1" s="1"/>
  <c r="G316" i="9"/>
  <c r="G315" i="9"/>
  <c r="E315" i="9" s="1"/>
  <c r="B315" i="9" s="1"/>
  <c r="F197" i="5"/>
  <c r="B26" i="9"/>
  <c r="E33" i="9"/>
  <c r="B33" i="9" s="1"/>
  <c r="B39" i="9"/>
  <c r="E49" i="9"/>
  <c r="B49" i="9" s="1"/>
  <c r="B55" i="9"/>
  <c r="E65" i="9"/>
  <c r="B65" i="9" s="1"/>
  <c r="B71" i="9"/>
  <c r="E81" i="9"/>
  <c r="B81" i="9" s="1"/>
  <c r="B87" i="9"/>
  <c r="E97" i="9"/>
  <c r="B97" i="9" s="1"/>
  <c r="B103" i="9"/>
  <c r="E113" i="9"/>
  <c r="B113" i="9" s="1"/>
  <c r="B119" i="9"/>
  <c r="E137" i="9"/>
  <c r="B137" i="9" s="1"/>
  <c r="E145" i="9"/>
  <c r="B145" i="9" s="1"/>
  <c r="B139" i="9"/>
  <c r="B326" i="9"/>
  <c r="B238" i="9"/>
  <c r="B246" i="9"/>
  <c r="B254" i="9"/>
  <c r="B262" i="9"/>
  <c r="B270" i="9"/>
  <c r="B278" i="9"/>
  <c r="B286" i="9"/>
  <c r="F291" i="9"/>
  <c r="B291" i="9" s="1"/>
  <c r="B318" i="9"/>
  <c r="E324" i="9"/>
  <c r="B324" i="9" s="1"/>
  <c r="E332" i="9"/>
  <c r="B332" i="9" s="1"/>
  <c r="E340" i="9"/>
  <c r="B340" i="9" s="1"/>
  <c r="B234" i="9"/>
  <c r="B250" i="9"/>
  <c r="B258" i="9"/>
  <c r="B266" i="9"/>
  <c r="B274" i="9"/>
  <c r="B282" i="9"/>
  <c r="F298" i="9"/>
  <c r="E312" i="9"/>
  <c r="B312" i="9" s="1"/>
  <c r="E320" i="9"/>
  <c r="B320" i="9" s="1"/>
  <c r="H649" i="1" l="1"/>
  <c r="G649" i="1"/>
  <c r="G269" i="1"/>
  <c r="H269" i="1"/>
  <c r="F262" i="4"/>
  <c r="D258" i="1"/>
  <c r="G212" i="1"/>
  <c r="E152" i="4"/>
  <c r="I17" i="3" s="1"/>
  <c r="F164" i="4"/>
  <c r="H160" i="1"/>
  <c r="H161" i="1"/>
  <c r="G161" i="1"/>
  <c r="H24" i="9"/>
  <c r="E24" i="9" s="1"/>
  <c r="B24" i="9" s="1"/>
  <c r="G150" i="1"/>
  <c r="H150" i="1"/>
  <c r="F82" i="4"/>
  <c r="F49" i="4"/>
  <c r="E6" i="4"/>
  <c r="I16" i="3" s="1"/>
  <c r="H54" i="1"/>
  <c r="G54" i="1"/>
  <c r="H45" i="1"/>
  <c r="G45" i="1"/>
  <c r="D44" i="8"/>
  <c r="G343" i="9" s="1"/>
  <c r="E343" i="9" s="1"/>
  <c r="B343" i="9" s="1"/>
  <c r="C1583" i="1"/>
  <c r="F88" i="5"/>
  <c r="C1093" i="1"/>
  <c r="F230" i="4"/>
  <c r="C226" i="1"/>
  <c r="F373" i="4"/>
  <c r="C368" i="1"/>
  <c r="I1581" i="1"/>
  <c r="F479" i="4"/>
  <c r="C473" i="1"/>
  <c r="F177" i="5"/>
  <c r="D176" i="5"/>
  <c r="H23" i="3"/>
  <c r="C1181" i="1"/>
  <c r="F431" i="4"/>
  <c r="D430" i="4"/>
  <c r="C425" i="1"/>
  <c r="F255" i="5"/>
  <c r="C1259" i="1"/>
  <c r="F202" i="4"/>
  <c r="D152" i="4"/>
  <c r="C198" i="1"/>
  <c r="D360" i="4"/>
  <c r="E430" i="4"/>
  <c r="F406" i="4"/>
  <c r="C401" i="1"/>
  <c r="I1561" i="1"/>
  <c r="I1541" i="1"/>
  <c r="D141" i="6"/>
  <c r="G347" i="9" s="1"/>
  <c r="E347" i="9" s="1"/>
  <c r="F5" i="6"/>
  <c r="H26" i="3"/>
  <c r="C1401" i="1"/>
  <c r="E69" i="5"/>
  <c r="F221" i="4"/>
  <c r="C217" i="1"/>
  <c r="I1564" i="1"/>
  <c r="I1549" i="1"/>
  <c r="F597" i="4"/>
  <c r="C591" i="1"/>
  <c r="E176" i="5"/>
  <c r="D1180" i="1" s="1"/>
  <c r="I23" i="3"/>
  <c r="D1181" i="1"/>
  <c r="I32" i="3"/>
  <c r="D1538" i="1"/>
  <c r="F70" i="5"/>
  <c r="D69" i="5"/>
  <c r="C1075" i="1"/>
  <c r="F647" i="4"/>
  <c r="C641" i="1"/>
  <c r="F648" i="4"/>
  <c r="C642" i="1"/>
  <c r="F7" i="4"/>
  <c r="D6" i="4"/>
  <c r="C3" i="1"/>
  <c r="I29" i="3"/>
  <c r="D1510" i="1"/>
  <c r="F584" i="4"/>
  <c r="C578" i="1"/>
  <c r="E309" i="9"/>
  <c r="B309" i="9" s="1"/>
  <c r="E310" i="9"/>
  <c r="B310" i="9" s="1"/>
  <c r="D303" i="1"/>
  <c r="E141" i="6"/>
  <c r="F308" i="4"/>
  <c r="D417" i="4"/>
  <c r="C303" i="1"/>
  <c r="F354" i="4"/>
  <c r="C349" i="1"/>
  <c r="G339" i="9"/>
  <c r="E339" i="9" s="1"/>
  <c r="B339" i="9" s="1"/>
  <c r="F219" i="5"/>
  <c r="C1223" i="1"/>
  <c r="I1557" i="1"/>
  <c r="H1435" i="1"/>
  <c r="G1435" i="1"/>
  <c r="F12" i="5"/>
  <c r="D7" i="5"/>
  <c r="C1017" i="1"/>
  <c r="I1574" i="1"/>
  <c r="I1559" i="1"/>
  <c r="F466" i="4"/>
  <c r="C460" i="1"/>
  <c r="F106" i="4"/>
  <c r="C102" i="1"/>
  <c r="E316" i="9"/>
  <c r="B316" i="9" s="1"/>
  <c r="E180" i="9"/>
  <c r="B180" i="9" s="1"/>
  <c r="I39" i="3"/>
  <c r="C1622" i="1"/>
  <c r="F89" i="6"/>
  <c r="C1485" i="1"/>
  <c r="D535" i="4"/>
  <c r="F536" i="4"/>
  <c r="C530" i="1"/>
  <c r="D251" i="5"/>
  <c r="F491" i="4"/>
  <c r="C485" i="1"/>
  <c r="F321" i="4"/>
  <c r="C316" i="1"/>
  <c r="G345" i="9"/>
  <c r="E345" i="9" s="1"/>
  <c r="E360" i="4"/>
  <c r="I1566" i="1"/>
  <c r="I1551" i="1"/>
  <c r="F522" i="4"/>
  <c r="C516" i="1"/>
  <c r="I1570" i="1"/>
  <c r="I27" i="3"/>
  <c r="D1431" i="1"/>
  <c r="F43" i="4"/>
  <c r="C39" i="1"/>
  <c r="G258" i="1" l="1"/>
  <c r="H258" i="1"/>
  <c r="E299" i="4"/>
  <c r="E423" i="4" s="1"/>
  <c r="D148" i="1"/>
  <c r="D2" i="1"/>
  <c r="E422" i="4"/>
  <c r="E643" i="4" s="1"/>
  <c r="G342" i="9"/>
  <c r="E342" i="9" s="1"/>
  <c r="E341" i="9" s="1"/>
  <c r="G1583" i="1"/>
  <c r="H1583" i="1"/>
  <c r="K1480" i="9"/>
  <c r="C1621" i="1"/>
  <c r="I38" i="3"/>
  <c r="H19" i="9"/>
  <c r="E19" i="9" s="1"/>
  <c r="B19" i="9" s="1"/>
  <c r="E346" i="9"/>
  <c r="B347" i="9"/>
  <c r="F535" i="4"/>
  <c r="D640" i="4"/>
  <c r="C529" i="1"/>
  <c r="H349" i="1"/>
  <c r="G349" i="1"/>
  <c r="H1510" i="1"/>
  <c r="G1510" i="1"/>
  <c r="H1538" i="1"/>
  <c r="G1538" i="1"/>
  <c r="I22" i="3"/>
  <c r="D1074" i="1"/>
  <c r="E6" i="5"/>
  <c r="H401" i="1"/>
  <c r="G401" i="1"/>
  <c r="H460" i="1"/>
  <c r="G460" i="1"/>
  <c r="H1017" i="1"/>
  <c r="G1017" i="1"/>
  <c r="I30" i="3"/>
  <c r="D1537" i="1"/>
  <c r="H39" i="1"/>
  <c r="G39" i="1"/>
  <c r="H530" i="1"/>
  <c r="G530" i="1"/>
  <c r="H516" i="1"/>
  <c r="G516" i="1"/>
  <c r="E418" i="4"/>
  <c r="D413" i="1" s="1"/>
  <c r="D355" i="1"/>
  <c r="H485" i="1"/>
  <c r="G485" i="1"/>
  <c r="H1622" i="1"/>
  <c r="G1622" i="1"/>
  <c r="H102" i="1"/>
  <c r="G102" i="1"/>
  <c r="H1223" i="1"/>
  <c r="G1223" i="1"/>
  <c r="F417" i="4"/>
  <c r="C412" i="1"/>
  <c r="E417" i="4"/>
  <c r="D412" i="1" s="1"/>
  <c r="D422" i="4"/>
  <c r="F6" i="4"/>
  <c r="H16" i="3"/>
  <c r="C2" i="1"/>
  <c r="H641" i="1"/>
  <c r="G641" i="1"/>
  <c r="D299" i="4"/>
  <c r="F152" i="4"/>
  <c r="H17" i="3"/>
  <c r="C148" i="1"/>
  <c r="D639" i="4"/>
  <c r="F430" i="4"/>
  <c r="C424" i="1"/>
  <c r="H226" i="1"/>
  <c r="G226" i="1"/>
  <c r="G1431" i="1"/>
  <c r="H1431" i="1"/>
  <c r="G316" i="1"/>
  <c r="H316" i="1"/>
  <c r="H642" i="1"/>
  <c r="G642" i="1"/>
  <c r="G1075" i="1"/>
  <c r="H1075" i="1"/>
  <c r="H9" i="3"/>
  <c r="H1401" i="1"/>
  <c r="G1401" i="1"/>
  <c r="D418" i="4"/>
  <c r="F360" i="4"/>
  <c r="C355" i="1"/>
  <c r="H1259" i="1"/>
  <c r="G1259" i="1"/>
  <c r="H368" i="1"/>
  <c r="G368" i="1"/>
  <c r="G1093" i="1"/>
  <c r="H1093" i="1"/>
  <c r="B345" i="9"/>
  <c r="E344" i="9"/>
  <c r="I10" i="3" s="1"/>
  <c r="F141" i="6"/>
  <c r="H30" i="3"/>
  <c r="C1537" i="1"/>
  <c r="F176" i="5"/>
  <c r="C1180" i="1"/>
  <c r="F251" i="5"/>
  <c r="H24" i="3"/>
  <c r="C1255" i="1"/>
  <c r="G1485" i="1"/>
  <c r="H1485" i="1"/>
  <c r="D6" i="5"/>
  <c r="F7" i="5"/>
  <c r="H21" i="3"/>
  <c r="C1012" i="1"/>
  <c r="H303" i="1"/>
  <c r="G303" i="1"/>
  <c r="G578" i="1"/>
  <c r="H578" i="1"/>
  <c r="H3" i="1"/>
  <c r="G3" i="1"/>
  <c r="H22" i="3"/>
  <c r="F69" i="5"/>
  <c r="C1074" i="1"/>
  <c r="H591" i="1"/>
  <c r="G591" i="1"/>
  <c r="H217" i="1"/>
  <c r="G217" i="1"/>
  <c r="E639" i="4"/>
  <c r="D633" i="1" s="1"/>
  <c r="D424" i="1"/>
  <c r="E640" i="4"/>
  <c r="D634" i="1" s="1"/>
  <c r="H198" i="1"/>
  <c r="G198" i="1"/>
  <c r="H425" i="1"/>
  <c r="G425" i="1"/>
  <c r="H1181" i="1"/>
  <c r="G1181" i="1"/>
  <c r="G473" i="1"/>
  <c r="H473" i="1"/>
  <c r="E300" i="4" l="1"/>
  <c r="D296" i="1" s="1"/>
  <c r="D295" i="1"/>
  <c r="E301" i="4"/>
  <c r="D297" i="1" s="1"/>
  <c r="E424" i="4"/>
  <c r="D419" i="1" s="1"/>
  <c r="D417" i="1"/>
  <c r="B342" i="9"/>
  <c r="G1621" i="1"/>
  <c r="H1621" i="1"/>
  <c r="H11" i="3"/>
  <c r="I11" i="3" s="1"/>
  <c r="H1012" i="1"/>
  <c r="G1012" i="1"/>
  <c r="G424" i="1"/>
  <c r="H424" i="1"/>
  <c r="H2" i="1"/>
  <c r="G2" i="1"/>
  <c r="D643" i="4"/>
  <c r="D424" i="4"/>
  <c r="F422" i="4"/>
  <c r="C417" i="1"/>
  <c r="F640" i="4"/>
  <c r="C634" i="1"/>
  <c r="H1180" i="1"/>
  <c r="G1180" i="1"/>
  <c r="K3" i="9"/>
  <c r="I9" i="3"/>
  <c r="F639" i="4"/>
  <c r="C633" i="1"/>
  <c r="D301" i="4"/>
  <c r="F299" i="4"/>
  <c r="D423" i="4"/>
  <c r="C295" i="1"/>
  <c r="H299" i="9"/>
  <c r="D1011" i="1"/>
  <c r="H355" i="1"/>
  <c r="G355" i="1"/>
  <c r="D637" i="1"/>
  <c r="H1255" i="1"/>
  <c r="G1255" i="1"/>
  <c r="H1074" i="1"/>
  <c r="G1074" i="1"/>
  <c r="G306" i="9"/>
  <c r="E306" i="9" s="1"/>
  <c r="B306" i="9" s="1"/>
  <c r="G299" i="9"/>
  <c r="E299" i="9" s="1"/>
  <c r="F6" i="5"/>
  <c r="C1011" i="1"/>
  <c r="H1537" i="1"/>
  <c r="G1537" i="1"/>
  <c r="F418" i="4"/>
  <c r="C413" i="1"/>
  <c r="E644" i="4"/>
  <c r="E425" i="4"/>
  <c r="D420" i="1" s="1"/>
  <c r="D418" i="1"/>
  <c r="H20" i="9"/>
  <c r="H148" i="1"/>
  <c r="G148" i="1"/>
  <c r="D300" i="4"/>
  <c r="H412" i="1"/>
  <c r="G412" i="1"/>
  <c r="H529" i="1"/>
  <c r="G529" i="1"/>
  <c r="N3" i="9" l="1"/>
  <c r="D425" i="4"/>
  <c r="F423" i="4"/>
  <c r="D644" i="4"/>
  <c r="C418" i="1"/>
  <c r="G20" i="9"/>
  <c r="E20" i="9" s="1"/>
  <c r="B20" i="9" s="1"/>
  <c r="F643" i="4"/>
  <c r="C637" i="1"/>
  <c r="E646" i="4"/>
  <c r="D638" i="1"/>
  <c r="H413" i="1"/>
  <c r="G413" i="1"/>
  <c r="H8" i="3"/>
  <c r="H1011" i="1"/>
  <c r="G1011" i="1"/>
  <c r="H417" i="1"/>
  <c r="G417" i="1"/>
  <c r="F300" i="4"/>
  <c r="C296" i="1"/>
  <c r="E645" i="4"/>
  <c r="F301" i="4"/>
  <c r="C297" i="1"/>
  <c r="B299" i="9"/>
  <c r="H295" i="1"/>
  <c r="G295" i="1"/>
  <c r="G633" i="1"/>
  <c r="H633" i="1"/>
  <c r="G634" i="1"/>
  <c r="H634" i="1"/>
  <c r="F424" i="4"/>
  <c r="C419" i="1"/>
  <c r="H419" i="1" l="1"/>
  <c r="G419" i="1"/>
  <c r="E649" i="4"/>
  <c r="D639" i="1"/>
  <c r="G637" i="1"/>
  <c r="H637" i="1"/>
  <c r="H418" i="1"/>
  <c r="G418" i="1"/>
  <c r="H297" i="1"/>
  <c r="G297" i="1"/>
  <c r="H296" i="1"/>
  <c r="G296" i="1"/>
  <c r="D646" i="4"/>
  <c r="F644" i="4"/>
  <c r="C638" i="1"/>
  <c r="D645" i="4"/>
  <c r="M3" i="9"/>
  <c r="E650" i="4"/>
  <c r="D640" i="1"/>
  <c r="F425" i="4"/>
  <c r="C420" i="1"/>
  <c r="H420" i="1" l="1"/>
  <c r="G420" i="1"/>
  <c r="H638" i="1"/>
  <c r="G638" i="1"/>
  <c r="I18" i="3"/>
  <c r="D643" i="1"/>
  <c r="I19" i="3"/>
  <c r="D644" i="1"/>
  <c r="G334" i="9"/>
  <c r="E334" i="9" s="1"/>
  <c r="H334" i="9"/>
  <c r="F645" i="4"/>
  <c r="D649" i="4"/>
  <c r="C639" i="1"/>
  <c r="D650" i="4"/>
  <c r="F646" i="4"/>
  <c r="C640" i="1"/>
  <c r="F649" i="4" l="1"/>
  <c r="H18" i="3"/>
  <c r="C643" i="1"/>
  <c r="G297" i="9"/>
  <c r="E297" i="9" s="1"/>
  <c r="B297" i="9" s="1"/>
  <c r="F650" i="4"/>
  <c r="H19" i="3"/>
  <c r="C644" i="1"/>
  <c r="H640" i="1"/>
  <c r="G640" i="1"/>
  <c r="H639" i="1"/>
  <c r="G639" i="1"/>
  <c r="H7" i="3"/>
  <c r="B334" i="9"/>
  <c r="E298" i="9"/>
  <c r="I8" i="3" s="1"/>
  <c r="H644" i="1" l="1"/>
  <c r="G644" i="1"/>
  <c r="H643" i="1"/>
  <c r="G643" i="1"/>
  <c r="J3" i="9"/>
  <c r="L293" i="9" l="1"/>
  <c r="F293" i="9" s="1"/>
  <c r="H295" i="9"/>
  <c r="G295" i="9"/>
  <c r="H18" i="9"/>
  <c r="G18" i="9"/>
  <c r="H17" i="9"/>
  <c r="G21" i="9"/>
  <c r="K9" i="9"/>
  <c r="J6" i="9"/>
  <c r="K5" i="9"/>
  <c r="I7" i="9"/>
  <c r="K10" i="9"/>
  <c r="J17" i="9"/>
  <c r="L16" i="9"/>
  <c r="J8" i="9"/>
  <c r="I12" i="9"/>
  <c r="K11" i="9"/>
  <c r="K8" i="9"/>
  <c r="K12" i="9"/>
  <c r="J7" i="9"/>
  <c r="G16" i="9"/>
  <c r="H16" i="9"/>
  <c r="H15" i="9"/>
  <c r="I9" i="9"/>
  <c r="K13" i="9"/>
  <c r="G22" i="9"/>
  <c r="J13" i="9"/>
  <c r="J9" i="9"/>
  <c r="M15" i="9"/>
  <c r="I8" i="9"/>
  <c r="H21" i="9"/>
  <c r="G15" i="9"/>
  <c r="I5" i="9"/>
  <c r="G17" i="9"/>
  <c r="K7" i="9"/>
  <c r="I11" i="9"/>
  <c r="M16" i="9"/>
  <c r="J12" i="9"/>
  <c r="I6" i="9"/>
  <c r="J11" i="9"/>
  <c r="H22" i="9"/>
  <c r="K6" i="9"/>
  <c r="I17" i="9"/>
  <c r="L15" i="9"/>
  <c r="I13" i="9"/>
  <c r="J5" i="9"/>
  <c r="J10" i="9"/>
  <c r="E295" i="9" l="1"/>
  <c r="B295" i="9" s="1"/>
  <c r="F15" i="9"/>
  <c r="E15" i="9"/>
  <c r="E16" i="9"/>
  <c r="E6" i="9"/>
  <c r="B6" i="9" s="1"/>
  <c r="E9" i="9"/>
  <c r="B9" i="9" s="1"/>
  <c r="E12" i="9"/>
  <c r="B12" i="9" s="1"/>
  <c r="E8" i="9"/>
  <c r="B8" i="9" s="1"/>
  <c r="E13" i="9"/>
  <c r="B13" i="9" s="1"/>
  <c r="E7" i="9"/>
  <c r="B7" i="9" s="1"/>
  <c r="E21" i="9"/>
  <c r="B21" i="9" s="1"/>
  <c r="E11" i="9"/>
  <c r="B11" i="9" s="1"/>
  <c r="E10" i="9"/>
  <c r="B10" i="9" s="1"/>
  <c r="E17" i="9"/>
  <c r="B17" i="9" s="1"/>
  <c r="E22" i="9"/>
  <c r="B22" i="9" s="1"/>
  <c r="F16" i="9"/>
  <c r="E5" i="9"/>
  <c r="E18" i="9"/>
  <c r="B18" i="9" s="1"/>
  <c r="B293" i="9"/>
  <c r="F23" i="9"/>
  <c r="E23" i="9" l="1"/>
  <c r="I7" i="3" s="1"/>
  <c r="F14" i="9"/>
  <c r="F3" i="9" s="1"/>
  <c r="B15" i="9"/>
  <c r="B16" i="9"/>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<sst xmlns="http://schemas.openxmlformats.org/spreadsheetml/2006/main" count="4719" uniqueCount="3652">
  <si>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</si>
  <si>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</si>
  <si>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</si>
  <si>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</si>
  <si>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</si>
  <si>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</si>
  <si>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</si>
  <si>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</si>
  <si>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</si>
  <si>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</si>
  <si>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</si>
  <si>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</si>
  <si>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</si>
  <si>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</si>
  <si>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</si>
  <si>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</si>
  <si>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</si>
  <si>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</si>
  <si>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</si>
  <si>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</si>
  <si>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</si>
  <si>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</si>
  <si>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</si>
  <si>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</si>
  <si>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</si>
  <si>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</si>
  <si>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</si>
  <si>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</si>
  <si>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</si>
  <si>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</si>
  <si>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</si>
  <si>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STANKOVCI</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</si>
  <si>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</si>
  <si>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</si>
  <si>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</si>
  <si>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</si>
  <si>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</si>
  <si>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</si>
  <si>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</si>
  <si>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</si>
  <si>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</si>
  <si>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</si>
  <si>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</si>
  <si>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</si>
  <si>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</si>
  <si>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</si>
  <si>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</si>
  <si>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</si>
  <si>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</si>
  <si>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</si>
  <si>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</si>
  <si>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</si>
  <si>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</si>
  <si>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</si>
  <si>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</si>
  <si>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</si>
  <si>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35280 - OPĆINA STANKOVCI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</si>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</sst>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547877.96</v>
      </c>
      <c r="D2" s="6">
        <f>'PR-RAS'!E6</f>
        <v>732698.11</v>
      </c>
      <c r="E2" s="6">
        <v>0</v>
      </c>
      <c r="F2" s="6">
        <v>0</v>
      </c>
      <c r="G2" s="7">
        <f t="shared" ref="G2:G274" si="0">(B2/1000)*(C2*1+D2*2)</f>
        <v>2013.2741799999999</v>
      </c>
      <c r="H2" s="7">
        <f t="shared" ref="H2:H274" si="1">ABS(C2-ROUND(C2,0))+ABS(D2-ROUND(D2,0))</f>
        <v>0.15000000002328306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123944.56999999999</v>
      </c>
      <c r="D3" s="1">
        <f>'PR-RAS'!E7</f>
        <v>156896.14000000001</v>
      </c>
      <c r="E3" s="1">
        <v>0</v>
      </c>
      <c r="F3" s="1">
        <v>0</v>
      </c>
      <c r="G3" s="2">
        <f t="shared" si="0"/>
        <v>875.47370000000012</v>
      </c>
      <c r="H3" s="2">
        <f t="shared" si="1"/>
        <v>0.57000000002153683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118183.88</v>
      </c>
      <c r="D4" s="1">
        <f>'PR-RAS'!E8</f>
        <v>151590.5</v>
      </c>
      <c r="E4" s="1">
        <v>0</v>
      </c>
      <c r="F4" s="1">
        <v>0</v>
      </c>
      <c r="G4" s="2">
        <f t="shared" si="0"/>
        <v>1264.09464</v>
      </c>
      <c r="H4" s="2">
        <f t="shared" si="1"/>
        <v>0.61999999999534339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118183.88</v>
      </c>
      <c r="D5" s="1">
        <f>'PR-RAS'!E9</f>
        <v>151590.5</v>
      </c>
      <c r="E5" s="1">
        <v>0</v>
      </c>
      <c r="F5" s="1">
        <v>0</v>
      </c>
      <c r="G5" s="2">
        <f t="shared" si="0"/>
        <v>1685.4595200000001</v>
      </c>
      <c r="H5" s="2">
        <f t="shared" si="1"/>
        <v>0.61999999999534339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5298.9</v>
      </c>
      <c r="D19" s="1">
        <f>'PR-RAS'!E23</f>
        <v>4679.9799999999996</v>
      </c>
      <c r="E19" s="1">
        <v>0</v>
      </c>
      <c r="F19" s="1">
        <v>0</v>
      </c>
      <c r="G19" s="2">
        <f t="shared" si="0"/>
        <v>263.85947999999996</v>
      </c>
      <c r="H19" s="2">
        <f t="shared" si="1"/>
        <v>0.12000000000080036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5298.9</v>
      </c>
      <c r="D23" s="1">
        <f>'PR-RAS'!E27</f>
        <v>4679.9799999999996</v>
      </c>
      <c r="E23" s="1">
        <v>0</v>
      </c>
      <c r="F23" s="1">
        <v>0</v>
      </c>
      <c r="G23" s="2">
        <f t="shared" si="0"/>
        <v>322.49491999999998</v>
      </c>
      <c r="H23" s="2">
        <f t="shared" si="1"/>
        <v>0.12000000000080036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461.79</v>
      </c>
      <c r="D25" s="1">
        <f>'PR-RAS'!E29</f>
        <v>625.66</v>
      </c>
      <c r="E25" s="1">
        <v>0</v>
      </c>
      <c r="F25" s="1">
        <v>0</v>
      </c>
      <c r="G25" s="2">
        <f t="shared" si="0"/>
        <v>41.114640000000001</v>
      </c>
      <c r="H25" s="2">
        <f t="shared" si="1"/>
        <v>0.55000000000001137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461.79</v>
      </c>
      <c r="D27" s="1">
        <f>'PR-RAS'!E31</f>
        <v>625.66</v>
      </c>
      <c r="E27" s="1">
        <v>0</v>
      </c>
      <c r="F27" s="1">
        <v>0</v>
      </c>
      <c r="G27" s="2">
        <f t="shared" si="0"/>
        <v>44.540859999999995</v>
      </c>
      <c r="H27" s="2">
        <f t="shared" si="1"/>
        <v>0.55000000000001137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280685.62</v>
      </c>
      <c r="D45" s="1">
        <f>'PR-RAS'!E49</f>
        <v>519858.35</v>
      </c>
      <c r="E45" s="1">
        <v>0</v>
      </c>
      <c r="F45" s="1">
        <v>0</v>
      </c>
      <c r="G45" s="2">
        <f t="shared" si="0"/>
        <v>58097.702079999988</v>
      </c>
      <c r="H45" s="2">
        <f t="shared" si="1"/>
        <v>0.72999999998137355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129341.62</v>
      </c>
      <c r="D54" s="1">
        <f>'PR-RAS'!E58</f>
        <v>326556</v>
      </c>
      <c r="E54" s="1">
        <v>0</v>
      </c>
      <c r="F54" s="1">
        <v>0</v>
      </c>
      <c r="G54" s="2">
        <f t="shared" si="0"/>
        <v>41470.041859999998</v>
      </c>
      <c r="H54" s="2">
        <f t="shared" si="1"/>
        <v>0.38000000000465661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119341.62</v>
      </c>
      <c r="D55" s="1">
        <f>'PR-RAS'!E59</f>
        <v>26556</v>
      </c>
      <c r="E55" s="1">
        <v>0</v>
      </c>
      <c r="F55" s="1">
        <v>0</v>
      </c>
      <c r="G55" s="2">
        <f t="shared" si="0"/>
        <v>9312.4954799999996</v>
      </c>
      <c r="H55" s="2">
        <f t="shared" si="1"/>
        <v>0.38000000000465661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10000</v>
      </c>
      <c r="D56" s="1">
        <f>'PR-RAS'!E60</f>
        <v>300000</v>
      </c>
      <c r="E56" s="1">
        <v>0</v>
      </c>
      <c r="F56" s="1">
        <v>0</v>
      </c>
      <c r="G56" s="2">
        <f t="shared" si="0"/>
        <v>33550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32544</v>
      </c>
      <c r="D57" s="1">
        <f>'PR-RAS'!E61</f>
        <v>0</v>
      </c>
      <c r="E57" s="1">
        <v>0</v>
      </c>
      <c r="F57" s="1">
        <v>0</v>
      </c>
      <c r="G57" s="2">
        <f t="shared" si="0"/>
        <v>1822.4639999999999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32544</v>
      </c>
      <c r="D59" s="1">
        <f>'PR-RAS'!E63</f>
        <v>0</v>
      </c>
      <c r="E59" s="1">
        <v>0</v>
      </c>
      <c r="F59" s="1">
        <v>0</v>
      </c>
      <c r="G59" s="2">
        <f t="shared" si="0"/>
        <v>1887.5520000000001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108033.57</v>
      </c>
      <c r="E60" s="1">
        <v>0</v>
      </c>
      <c r="F60" s="1">
        <v>0</v>
      </c>
      <c r="G60" s="2">
        <f t="shared" si="0"/>
        <v>12747.96126</v>
      </c>
      <c r="H60" s="2">
        <f t="shared" si="1"/>
        <v>0.42999999999301508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108033.57</v>
      </c>
      <c r="E63" s="1">
        <v>0</v>
      </c>
      <c r="F63" s="1">
        <v>0</v>
      </c>
      <c r="G63" s="2">
        <f>(B63/1000)*(C63*1+D63*2)</f>
        <v>13396.162680000001</v>
      </c>
      <c r="H63" s="2">
        <f>ABS(C63-ROUND(C63,0))+ABS(D63-ROUND(D63,0))</f>
        <v>0.42999999999301508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118800</v>
      </c>
      <c r="D70" s="1">
        <f>'PR-RAS'!E74</f>
        <v>85268.78</v>
      </c>
      <c r="E70" s="1">
        <v>0</v>
      </c>
      <c r="F70" s="1">
        <v>0</v>
      </c>
      <c r="G70" s="2">
        <f t="shared" si="0"/>
        <v>19964.291640000003</v>
      </c>
      <c r="H70" s="2">
        <f t="shared" si="1"/>
        <v>0.22000000000116415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118800</v>
      </c>
      <c r="D71" s="1">
        <f>'PR-RAS'!E75</f>
        <v>0</v>
      </c>
      <c r="E71" s="1">
        <v>0</v>
      </c>
      <c r="F71" s="1">
        <v>0</v>
      </c>
      <c r="G71" s="2">
        <f t="shared" si="0"/>
        <v>8316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85268.78</v>
      </c>
      <c r="E72" s="1">
        <v>0</v>
      </c>
      <c r="F72" s="1">
        <v>0</v>
      </c>
      <c r="G72" s="2">
        <f t="shared" si="0"/>
        <v>12108.166759999998</v>
      </c>
      <c r="H72" s="2">
        <f t="shared" si="1"/>
        <v>0.22000000000116415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31267.450000000004</v>
      </c>
      <c r="D78" s="1">
        <f>'PR-RAS'!E82</f>
        <v>39564.76</v>
      </c>
      <c r="E78" s="1">
        <v>0</v>
      </c>
      <c r="F78" s="1">
        <v>0</v>
      </c>
      <c r="G78" s="2">
        <f t="shared" si="0"/>
        <v>8500.5666899999997</v>
      </c>
      <c r="H78" s="2">
        <f t="shared" si="1"/>
        <v>0.69000000000232831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7.83</v>
      </c>
      <c r="D79" s="1">
        <f>'PR-RAS'!E83</f>
        <v>3.81</v>
      </c>
      <c r="E79" s="1">
        <v>0</v>
      </c>
      <c r="F79" s="1">
        <v>0</v>
      </c>
      <c r="G79" s="2">
        <f t="shared" si="0"/>
        <v>1.2050999999999998</v>
      </c>
      <c r="H79" s="2">
        <f t="shared" si="1"/>
        <v>0.35999999999999988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7.83</v>
      </c>
      <c r="D81" s="1">
        <f>'PR-RAS'!E85</f>
        <v>3.81</v>
      </c>
      <c r="E81" s="1">
        <v>0</v>
      </c>
      <c r="F81" s="1">
        <v>0</v>
      </c>
      <c r="G81" s="2">
        <f t="shared" si="0"/>
        <v>1.236</v>
      </c>
      <c r="H81" s="2">
        <f t="shared" si="1"/>
        <v>0.35999999999999988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31259.620000000003</v>
      </c>
      <c r="D87" s="1">
        <f>'PR-RAS'!E91</f>
        <v>39560.950000000004</v>
      </c>
      <c r="E87" s="1">
        <v>0</v>
      </c>
      <c r="F87" s="1">
        <v>0</v>
      </c>
      <c r="G87" s="2">
        <f t="shared" si="0"/>
        <v>9492.8107200000013</v>
      </c>
      <c r="H87" s="2">
        <f t="shared" si="1"/>
        <v>0.42999999999301508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300</v>
      </c>
      <c r="D88" s="1">
        <f>'PR-RAS'!E92</f>
        <v>663.61</v>
      </c>
      <c r="E88" s="1">
        <v>0</v>
      </c>
      <c r="F88" s="1">
        <v>0</v>
      </c>
      <c r="G88" s="2">
        <f t="shared" si="0"/>
        <v>141.56814</v>
      </c>
      <c r="H88" s="2">
        <f t="shared" si="1"/>
        <v>0.38999999999998636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30024.74</v>
      </c>
      <c r="D89" s="1">
        <f>'PR-RAS'!E93</f>
        <v>38080.639999999999</v>
      </c>
      <c r="E89" s="1">
        <v>0</v>
      </c>
      <c r="F89" s="1">
        <v>0</v>
      </c>
      <c r="G89" s="2">
        <f t="shared" si="0"/>
        <v>9344.3697599999996</v>
      </c>
      <c r="H89" s="2">
        <f t="shared" si="1"/>
        <v>0.61999999999898137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720.86</v>
      </c>
      <c r="D90" s="1">
        <f>'PR-RAS'!E94</f>
        <v>774.19</v>
      </c>
      <c r="E90" s="1">
        <v>0</v>
      </c>
      <c r="F90" s="1">
        <v>0</v>
      </c>
      <c r="G90" s="2">
        <f t="shared" si="0"/>
        <v>201.96236000000002</v>
      </c>
      <c r="H90" s="2">
        <f t="shared" si="1"/>
        <v>0.33000000000004093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214.02</v>
      </c>
      <c r="D93" s="1">
        <f>'PR-RAS'!E97</f>
        <v>42.51</v>
      </c>
      <c r="E93" s="1">
        <v>0</v>
      </c>
      <c r="F93" s="1">
        <v>0</v>
      </c>
      <c r="G93" s="2">
        <f t="shared" si="0"/>
        <v>27.511680000000002</v>
      </c>
      <c r="H93" s="2">
        <f t="shared" si="1"/>
        <v>0.51000000000001222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110718.36</v>
      </c>
      <c r="D102" s="1">
        <f>'PR-RAS'!E106</f>
        <v>15734.86</v>
      </c>
      <c r="E102" s="1">
        <v>0</v>
      </c>
      <c r="F102" s="1">
        <v>0</v>
      </c>
      <c r="G102" s="2">
        <f t="shared" si="0"/>
        <v>14360.996080000003</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68.31</v>
      </c>
      <c r="D103" s="1">
        <f>'PR-RAS'!E107</f>
        <v>97.22</v>
      </c>
      <c r="E103" s="1">
        <v>0</v>
      </c>
      <c r="F103" s="1">
        <v>0</v>
      </c>
      <c r="G103" s="2">
        <f t="shared" si="0"/>
        <v>26.8005</v>
      </c>
      <c r="H103" s="2">
        <f t="shared" si="1"/>
        <v>0.53000000000000114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68.31</v>
      </c>
      <c r="D107" s="1">
        <f>'PR-RAS'!E111</f>
        <v>97.22</v>
      </c>
      <c r="E107" s="1">
        <v>0</v>
      </c>
      <c r="F107" s="1">
        <v>0</v>
      </c>
      <c r="G107" s="2">
        <f t="shared" si="0"/>
        <v>27.851499999999998</v>
      </c>
      <c r="H107" s="2">
        <f t="shared" si="1"/>
        <v>0.53000000000000114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1531.64</v>
      </c>
      <c r="E108" s="1">
        <v>0</v>
      </c>
      <c r="F108" s="1">
        <v>0</v>
      </c>
      <c r="G108" s="2">
        <f t="shared" si="0"/>
        <v>327.77096</v>
      </c>
      <c r="H108" s="2">
        <f t="shared" si="1"/>
        <v>0.35999999999989996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110.52</v>
      </c>
      <c r="E110" s="1">
        <v>0</v>
      </c>
      <c r="F110" s="1">
        <v>0</v>
      </c>
      <c r="G110" s="2">
        <f t="shared" si="0"/>
        <v>24.093360000000001</v>
      </c>
      <c r="H110" s="2">
        <f t="shared" si="1"/>
        <v>0.48000000000000398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132.72</v>
      </c>
      <c r="E112" s="1">
        <v>0</v>
      </c>
      <c r="F112" s="1">
        <v>0</v>
      </c>
      <c r="G112" s="2">
        <f t="shared" si="0"/>
        <v>29.463840000000001</v>
      </c>
      <c r="H112" s="2">
        <f t="shared" si="1"/>
        <v>0.28000000000000114</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1288.4000000000001</v>
      </c>
      <c r="E113" s="1">
        <v>0</v>
      </c>
      <c r="F113" s="1">
        <v>0</v>
      </c>
      <c r="G113" s="2">
        <f t="shared" si="0"/>
        <v>288.60160000000002</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110650.05</v>
      </c>
      <c r="D116" s="1">
        <f>'PR-RAS'!E120</f>
        <v>14106</v>
      </c>
      <c r="E116" s="1">
        <v>0</v>
      </c>
      <c r="F116" s="1">
        <v>0</v>
      </c>
      <c r="G116" s="2">
        <f t="shared" si="0"/>
        <v>15969.135749999999</v>
      </c>
      <c r="H116" s="2">
        <f t="shared" si="1"/>
        <v>5.0000000002910383E-2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104943.46</v>
      </c>
      <c r="D117" s="1">
        <f>'PR-RAS'!E121</f>
        <v>218.83</v>
      </c>
      <c r="E117" s="1">
        <v>0</v>
      </c>
      <c r="F117" s="1">
        <v>0</v>
      </c>
      <c r="G117" s="2">
        <f t="shared" si="0"/>
        <v>12224.209920000001</v>
      </c>
      <c r="H117" s="2">
        <f t="shared" si="1"/>
        <v>0.63000000000639034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5706.59</v>
      </c>
      <c r="D118" s="1">
        <f>'PR-RAS'!E122</f>
        <v>13887.17</v>
      </c>
      <c r="E118" s="1">
        <v>0</v>
      </c>
      <c r="F118" s="1">
        <v>0</v>
      </c>
      <c r="G118" s="2">
        <f t="shared" si="0"/>
        <v>3917.2688100000005</v>
      </c>
      <c r="H118" s="2">
        <f t="shared" si="1"/>
        <v>0.57999999999992724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500</v>
      </c>
      <c r="E121" s="1">
        <v>0</v>
      </c>
      <c r="F121" s="1">
        <v>0</v>
      </c>
      <c r="G121" s="2">
        <f t="shared" si="0"/>
        <v>120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500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1261.96</v>
      </c>
      <c r="D136" s="1">
        <f>'PR-RAS'!E140</f>
        <v>144</v>
      </c>
      <c r="E136" s="1">
        <v>0</v>
      </c>
      <c r="F136" s="1">
        <v>0</v>
      </c>
      <c r="G136" s="2">
        <f t="shared" si="0"/>
        <v>209.24460000000002</v>
      </c>
      <c r="H136" s="2">
        <f t="shared" si="1"/>
        <v>3.999999999996362E-2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1261.96</v>
      </c>
      <c r="D147" s="1">
        <f>'PR-RAS'!E151</f>
        <v>144</v>
      </c>
      <c r="E147" s="1">
        <v>0</v>
      </c>
      <c r="F147" s="1">
        <v>0</v>
      </c>
      <c r="G147" s="2">
        <f t="shared" si="0"/>
        <v>226.29416000000001</v>
      </c>
      <c r="H147" s="2">
        <f t="shared" si="1"/>
        <v>3.999999999996362E-2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215153.17999999996</v>
      </c>
      <c r="D148" s="1">
        <f>'PR-RAS'!E152</f>
        <v>392336.20999999996</v>
      </c>
      <c r="E148" s="1">
        <v>0</v>
      </c>
      <c r="F148" s="1">
        <v>0</v>
      </c>
      <c r="G148" s="2">
        <f t="shared" si="0"/>
        <v>146974.36319999996</v>
      </c>
      <c r="H148" s="2">
        <f t="shared" si="1"/>
        <v>0.38999999992665835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47776.329999999994</v>
      </c>
      <c r="D149" s="1">
        <f>'PR-RAS'!E153</f>
        <v>90317.15</v>
      </c>
      <c r="E149" s="1">
        <v>0</v>
      </c>
      <c r="F149" s="1">
        <v>0</v>
      </c>
      <c r="G149" s="2">
        <f t="shared" si="0"/>
        <v>33804.773239999995</v>
      </c>
      <c r="H149" s="2">
        <f t="shared" si="1"/>
        <v>0.47999999998864951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32179.89</v>
      </c>
      <c r="D150" s="1">
        <f>'PR-RAS'!E154</f>
        <v>75722.899999999994</v>
      </c>
      <c r="E150" s="1">
        <v>0</v>
      </c>
      <c r="F150" s="1">
        <v>0</v>
      </c>
      <c r="G150" s="2">
        <f t="shared" si="0"/>
        <v>27360.22781</v>
      </c>
      <c r="H150" s="2">
        <f t="shared" si="1"/>
        <v>0.21000000000640284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32179.89</v>
      </c>
      <c r="D151" s="1">
        <f>'PR-RAS'!E155</f>
        <v>75722.899999999994</v>
      </c>
      <c r="E151" s="1">
        <v>0</v>
      </c>
      <c r="F151" s="1">
        <v>0</v>
      </c>
      <c r="G151" s="2">
        <f t="shared" si="0"/>
        <v>27543.853500000001</v>
      </c>
      <c r="H151" s="2">
        <f t="shared" si="1"/>
        <v>0.21000000000640284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10836.59</v>
      </c>
      <c r="D155" s="1">
        <f>'PR-RAS'!E159</f>
        <v>2100</v>
      </c>
      <c r="E155" s="1">
        <v>0</v>
      </c>
      <c r="F155" s="1">
        <v>0</v>
      </c>
      <c r="G155" s="2">
        <f t="shared" si="0"/>
        <v>2315.6348600000001</v>
      </c>
      <c r="H155" s="2">
        <f t="shared" si="1"/>
        <v>0.40999999999985448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4759.8500000000004</v>
      </c>
      <c r="D156" s="1">
        <f>'PR-RAS'!E160</f>
        <v>12494.25</v>
      </c>
      <c r="E156" s="1">
        <v>0</v>
      </c>
      <c r="F156" s="1">
        <v>0</v>
      </c>
      <c r="G156" s="2">
        <f t="shared" si="0"/>
        <v>4610.9942499999997</v>
      </c>
      <c r="H156" s="2">
        <f t="shared" si="1"/>
        <v>0.3999999999996362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4759.8500000000004</v>
      </c>
      <c r="D158" s="1">
        <f>'PR-RAS'!E162</f>
        <v>12494.25</v>
      </c>
      <c r="E158" s="1">
        <v>0</v>
      </c>
      <c r="F158" s="1">
        <v>0</v>
      </c>
      <c r="G158" s="2">
        <f t="shared" si="0"/>
        <v>4670.4909499999994</v>
      </c>
      <c r="H158" s="2">
        <f t="shared" si="1"/>
        <v>0.3999999999996362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98377.19</v>
      </c>
      <c r="D160" s="1">
        <f>'PR-RAS'!E164</f>
        <v>201852.7</v>
      </c>
      <c r="E160" s="1">
        <v>0</v>
      </c>
      <c r="F160" s="1">
        <v>0</v>
      </c>
      <c r="G160" s="2">
        <f t="shared" si="0"/>
        <v>79831.131810000006</v>
      </c>
      <c r="H160" s="2">
        <f t="shared" si="1"/>
        <v>0.48999999999068677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3589.33</v>
      </c>
      <c r="D161" s="1">
        <f>'PR-RAS'!E165</f>
        <v>6987.01</v>
      </c>
      <c r="E161" s="1">
        <v>0</v>
      </c>
      <c r="F161" s="1">
        <v>0</v>
      </c>
      <c r="G161" s="2">
        <f t="shared" si="0"/>
        <v>2810.136</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905.03</v>
      </c>
      <c r="D162" s="1">
        <f>'PR-RAS'!E166</f>
        <v>344.2</v>
      </c>
      <c r="E162" s="1">
        <v>0</v>
      </c>
      <c r="F162" s="1">
        <v>0</v>
      </c>
      <c r="G162" s="2">
        <f t="shared" si="0"/>
        <v>256.54222999999996</v>
      </c>
      <c r="H162" s="2">
        <f t="shared" si="1"/>
        <v>0.22999999999996135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2684.3</v>
      </c>
      <c r="D163" s="1">
        <f>'PR-RAS'!E167</f>
        <v>5817.81</v>
      </c>
      <c r="E163" s="1">
        <v>0</v>
      </c>
      <c r="F163" s="1">
        <v>0</v>
      </c>
      <c r="G163" s="2">
        <f t="shared" si="0"/>
        <v>2319.8270400000006</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825</v>
      </c>
      <c r="E164" s="1">
        <v>0</v>
      </c>
      <c r="F164" s="1">
        <v>0</v>
      </c>
      <c r="G164" s="2">
        <f t="shared" si="0"/>
        <v>268.95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15167.2</v>
      </c>
      <c r="D166" s="1">
        <f>'PR-RAS'!E170</f>
        <v>11263.18</v>
      </c>
      <c r="E166" s="1">
        <v>0</v>
      </c>
      <c r="F166" s="1">
        <v>0</v>
      </c>
      <c r="G166" s="2">
        <f t="shared" si="0"/>
        <v>6219.4373999999998</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1639.6</v>
      </c>
      <c r="D167" s="1">
        <f>'PR-RAS'!E171</f>
        <v>3352.75</v>
      </c>
      <c r="E167" s="1">
        <v>0</v>
      </c>
      <c r="F167" s="1">
        <v>0</v>
      </c>
      <c r="G167" s="2">
        <f t="shared" si="0"/>
        <v>1385.2866000000001</v>
      </c>
      <c r="H167" s="2">
        <f t="shared" si="1"/>
        <v>0.65000000000009095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11017.7</v>
      </c>
      <c r="D169" s="1">
        <f>'PR-RAS'!E173</f>
        <v>6479.14</v>
      </c>
      <c r="E169" s="1">
        <v>0</v>
      </c>
      <c r="F169" s="1">
        <v>0</v>
      </c>
      <c r="G169" s="2">
        <f t="shared" si="0"/>
        <v>4027.9646400000006</v>
      </c>
      <c r="H169" s="2">
        <f t="shared" si="1"/>
        <v>0.43999999999959982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2509.9</v>
      </c>
      <c r="D170" s="1">
        <f>'PR-RAS'!E174</f>
        <v>1431.29</v>
      </c>
      <c r="E170" s="1">
        <v>0</v>
      </c>
      <c r="F170" s="1">
        <v>0</v>
      </c>
      <c r="G170" s="2">
        <f t="shared" si="0"/>
        <v>907.94911999999999</v>
      </c>
      <c r="H170" s="2">
        <f t="shared" si="1"/>
        <v>0.38999999999987267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69668.09</v>
      </c>
      <c r="D174" s="1">
        <f>'PR-RAS'!E178</f>
        <v>167105.98000000001</v>
      </c>
      <c r="E174" s="1">
        <v>0</v>
      </c>
      <c r="F174" s="1">
        <v>0</v>
      </c>
      <c r="G174" s="2">
        <f t="shared" si="0"/>
        <v>69871.248650000009</v>
      </c>
      <c r="H174" s="2">
        <f t="shared" si="1"/>
        <v>0.10999999998603016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1437.67</v>
      </c>
      <c r="D175" s="1">
        <f>'PR-RAS'!E179</f>
        <v>1219.77</v>
      </c>
      <c r="E175" s="1">
        <v>0</v>
      </c>
      <c r="F175" s="1">
        <v>0</v>
      </c>
      <c r="G175" s="2">
        <f t="shared" si="0"/>
        <v>674.63454000000002</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25402.240000000002</v>
      </c>
      <c r="D176" s="1">
        <f>'PR-RAS'!E180</f>
        <v>20262.93</v>
      </c>
      <c r="E176" s="1">
        <v>0</v>
      </c>
      <c r="F176" s="1">
        <v>0</v>
      </c>
      <c r="G176" s="2">
        <f t="shared" si="0"/>
        <v>11537.4175</v>
      </c>
      <c r="H176" s="2">
        <f t="shared" si="1"/>
        <v>0.31000000000130967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6484.56</v>
      </c>
      <c r="D177" s="1">
        <f>'PR-RAS'!E181</f>
        <v>3949.28</v>
      </c>
      <c r="E177" s="1">
        <v>0</v>
      </c>
      <c r="F177" s="1">
        <v>0</v>
      </c>
      <c r="G177" s="2">
        <f t="shared" si="0"/>
        <v>2531.4291199999998</v>
      </c>
      <c r="H177" s="2">
        <f t="shared" si="1"/>
        <v>0.71999999999979991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1544.52</v>
      </c>
      <c r="D178" s="1">
        <f>'PR-RAS'!E182</f>
        <v>102179.97</v>
      </c>
      <c r="E178" s="1">
        <v>0</v>
      </c>
      <c r="F178" s="1">
        <v>0</v>
      </c>
      <c r="G178" s="2">
        <f t="shared" si="0"/>
        <v>36445.089419999997</v>
      </c>
      <c r="H178" s="2">
        <f t="shared" si="1"/>
        <v>0.50999999999885404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2391.0700000000002</v>
      </c>
      <c r="D179" s="1">
        <f>'PR-RAS'!E183</f>
        <v>3113.39</v>
      </c>
      <c r="E179" s="1">
        <v>0</v>
      </c>
      <c r="F179" s="1">
        <v>0</v>
      </c>
      <c r="G179" s="2">
        <f t="shared" si="0"/>
        <v>1533.9773</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24129.78</v>
      </c>
      <c r="D181" s="1">
        <f>'PR-RAS'!E185</f>
        <v>21689.51</v>
      </c>
      <c r="E181" s="1">
        <v>0</v>
      </c>
      <c r="F181" s="1">
        <v>0</v>
      </c>
      <c r="G181" s="2">
        <f t="shared" si="0"/>
        <v>12151.583999999997</v>
      </c>
      <c r="H181" s="2">
        <f t="shared" si="1"/>
        <v>0.71000000000276486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829.52</v>
      </c>
      <c r="D182" s="1">
        <f>'PR-RAS'!E186</f>
        <v>1592.21</v>
      </c>
      <c r="E182" s="1">
        <v>0</v>
      </c>
      <c r="F182" s="1">
        <v>0</v>
      </c>
      <c r="G182" s="2">
        <f t="shared" si="0"/>
        <v>726.52314000000001</v>
      </c>
      <c r="H182" s="2">
        <f t="shared" si="1"/>
        <v>0.69000000000005457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7448.73</v>
      </c>
      <c r="D183" s="1">
        <f>'PR-RAS'!E187</f>
        <v>13098.92</v>
      </c>
      <c r="E183" s="1">
        <v>0</v>
      </c>
      <c r="F183" s="1">
        <v>0</v>
      </c>
      <c r="G183" s="2">
        <f t="shared" si="0"/>
        <v>6123.6757399999997</v>
      </c>
      <c r="H183" s="2">
        <f t="shared" si="1"/>
        <v>0.3500000000003638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9952.57</v>
      </c>
      <c r="D190" s="1">
        <f>'PR-RAS'!E194</f>
        <v>16496.53</v>
      </c>
      <c r="E190" s="1">
        <v>0</v>
      </c>
      <c r="F190" s="1">
        <v>0</v>
      </c>
      <c r="G190" s="2">
        <f t="shared" si="0"/>
        <v>8116.7240699999993</v>
      </c>
      <c r="H190" s="2">
        <f t="shared" si="1"/>
        <v>0.90000000000145519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156.72999999999999</v>
      </c>
      <c r="E191" s="1">
        <v>0</v>
      </c>
      <c r="F191" s="1">
        <v>0</v>
      </c>
      <c r="G191" s="2">
        <f t="shared" si="0"/>
        <v>59.557399999999994</v>
      </c>
      <c r="H191" s="2">
        <f t="shared" si="1"/>
        <v>0.27000000000001023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1207.23</v>
      </c>
      <c r="D192" s="1">
        <f>'PR-RAS'!E196</f>
        <v>1260.52</v>
      </c>
      <c r="E192" s="1">
        <v>0</v>
      </c>
      <c r="F192" s="1">
        <v>0</v>
      </c>
      <c r="G192" s="2">
        <f t="shared" si="0"/>
        <v>712.09956999999997</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4458.1000000000004</v>
      </c>
      <c r="D193" s="1">
        <f>'PR-RAS'!E197</f>
        <v>10242.85</v>
      </c>
      <c r="E193" s="1">
        <v>0</v>
      </c>
      <c r="F193" s="1">
        <v>0</v>
      </c>
      <c r="G193" s="2">
        <f t="shared" si="0"/>
        <v>4789.209600000001</v>
      </c>
      <c r="H193" s="2">
        <f t="shared" si="1"/>
        <v>0.25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545.73</v>
      </c>
      <c r="D194" s="1">
        <f>'PR-RAS'!E198</f>
        <v>622.91999999999996</v>
      </c>
      <c r="E194" s="1">
        <v>0</v>
      </c>
      <c r="F194" s="1">
        <v>0</v>
      </c>
      <c r="G194" s="2">
        <f t="shared" si="0"/>
        <v>345.77301</v>
      </c>
      <c r="H194" s="2">
        <f t="shared" si="1"/>
        <v>0.35000000000002274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852.97</v>
      </c>
      <c r="D195" s="1">
        <f>'PR-RAS'!E199</f>
        <v>801.83</v>
      </c>
      <c r="E195" s="1">
        <v>0</v>
      </c>
      <c r="F195" s="1">
        <v>0</v>
      </c>
      <c r="G195" s="2">
        <f t="shared" si="0"/>
        <v>476.58622000000003</v>
      </c>
      <c r="H195" s="2">
        <f t="shared" si="1"/>
        <v>0.19999999999993179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2888.54</v>
      </c>
      <c r="D197" s="1">
        <f>'PR-RAS'!E201</f>
        <v>3411.68</v>
      </c>
      <c r="E197" s="1">
        <v>0</v>
      </c>
      <c r="F197" s="1">
        <v>0</v>
      </c>
      <c r="G197" s="2">
        <f t="shared" si="0"/>
        <v>1903.5324000000001</v>
      </c>
      <c r="H197" s="2">
        <f t="shared" si="1"/>
        <v>0.78000000000020009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1812.7399999999998</v>
      </c>
      <c r="D198" s="1">
        <f>'PR-RAS'!E202</f>
        <v>1493.42</v>
      </c>
      <c r="E198" s="1">
        <v>0</v>
      </c>
      <c r="F198" s="1">
        <v>0</v>
      </c>
      <c r="G198" s="2">
        <f t="shared" si="0"/>
        <v>945.51726000000008</v>
      </c>
      <c r="H198" s="2">
        <f t="shared" si="1"/>
        <v>0.68000000000029104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1287.6499999999999</v>
      </c>
      <c r="D204" s="1">
        <f>'PR-RAS'!E208</f>
        <v>864.69</v>
      </c>
      <c r="E204" s="1">
        <v>0</v>
      </c>
      <c r="F204" s="1">
        <v>0</v>
      </c>
      <c r="G204" s="2">
        <f t="shared" si="0"/>
        <v>612.45708999999999</v>
      </c>
      <c r="H204" s="2">
        <f t="shared" si="1"/>
        <v>0.66000000000008185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76.069999999999993</v>
      </c>
      <c r="D206" s="1">
        <f>'PR-RAS'!E210</f>
        <v>67.819999999999993</v>
      </c>
      <c r="E206" s="1">
        <v>0</v>
      </c>
      <c r="F206" s="1">
        <v>0</v>
      </c>
      <c r="G206" s="2">
        <f t="shared" si="0"/>
        <v>43.400549999999996</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1211.58</v>
      </c>
      <c r="D207" s="1">
        <f>'PR-RAS'!E211</f>
        <v>796.87</v>
      </c>
      <c r="E207" s="1">
        <v>0</v>
      </c>
      <c r="F207" s="1">
        <v>0</v>
      </c>
      <c r="G207" s="2">
        <f t="shared" si="0"/>
        <v>577.89591999999993</v>
      </c>
      <c r="H207" s="2">
        <f t="shared" si="1"/>
        <v>0.55000000000006821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525.09</v>
      </c>
      <c r="D212" s="1">
        <f>'PR-RAS'!E216</f>
        <v>628.73</v>
      </c>
      <c r="E212" s="1">
        <v>0</v>
      </c>
      <c r="F212" s="1">
        <v>0</v>
      </c>
      <c r="G212" s="2">
        <f t="shared" si="0"/>
        <v>376.11805000000004</v>
      </c>
      <c r="H212" s="2">
        <f t="shared" si="1"/>
        <v>0.36000000000001364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509.67</v>
      </c>
      <c r="D213" s="1">
        <f>'PR-RAS'!E217</f>
        <v>535.23</v>
      </c>
      <c r="E213" s="1">
        <v>0</v>
      </c>
      <c r="F213" s="1">
        <v>0</v>
      </c>
      <c r="G213" s="2">
        <f t="shared" si="0"/>
        <v>334.98756000000003</v>
      </c>
      <c r="H213" s="2">
        <f t="shared" si="1"/>
        <v>0.56000000000000227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15.42</v>
      </c>
      <c r="D215" s="1">
        <f>'PR-RAS'!E219</f>
        <v>93.5</v>
      </c>
      <c r="E215" s="1">
        <v>0</v>
      </c>
      <c r="F215" s="1">
        <v>0</v>
      </c>
      <c r="G215" s="2">
        <f t="shared" si="0"/>
        <v>43.317879999999995</v>
      </c>
      <c r="H215" s="2">
        <f t="shared" si="1"/>
        <v>0.91999999999999993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35482.69</v>
      </c>
      <c r="D226" s="1">
        <f>'PR-RAS'!E230</f>
        <v>79200.27</v>
      </c>
      <c r="E226" s="1">
        <v>0</v>
      </c>
      <c r="F226" s="1">
        <v>0</v>
      </c>
      <c r="G226" s="2">
        <f t="shared" si="0"/>
        <v>43623.726750000002</v>
      </c>
      <c r="H226" s="2">
        <f t="shared" si="1"/>
        <v>0.58000000000174623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4000</v>
      </c>
      <c r="D242" s="1">
        <f>'PR-RAS'!E246</f>
        <v>150</v>
      </c>
      <c r="E242" s="1">
        <v>0</v>
      </c>
      <c r="F242" s="1">
        <v>0</v>
      </c>
      <c r="G242" s="2">
        <f t="shared" si="0"/>
        <v>1036.3</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4000</v>
      </c>
      <c r="D243" s="1">
        <f>'PR-RAS'!E247</f>
        <v>150</v>
      </c>
      <c r="E243" s="1">
        <v>0</v>
      </c>
      <c r="F243" s="1">
        <v>0</v>
      </c>
      <c r="G243" s="2">
        <f t="shared" si="0"/>
        <v>1040.5999999999999</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31482.69</v>
      </c>
      <c r="D246" s="1">
        <f>'PR-RAS'!E250</f>
        <v>79050.27</v>
      </c>
      <c r="E246" s="1">
        <v>0</v>
      </c>
      <c r="F246" s="1">
        <v>0</v>
      </c>
      <c r="G246" s="2">
        <f t="shared" si="0"/>
        <v>46447.891350000005</v>
      </c>
      <c r="H246" s="2">
        <f t="shared" si="1"/>
        <v>0.58000000000538421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31482.69</v>
      </c>
      <c r="D247" s="1">
        <f>'PR-RAS'!E251</f>
        <v>79050.27</v>
      </c>
      <c r="E247" s="1">
        <v>0</v>
      </c>
      <c r="F247" s="1">
        <v>0</v>
      </c>
      <c r="G247" s="2">
        <f t="shared" si="0"/>
        <v>46637.474580000002</v>
      </c>
      <c r="H247" s="2">
        <f t="shared" si="1"/>
        <v>0.58000000000538421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15890.89</v>
      </c>
      <c r="D258" s="1">
        <f>'PR-RAS'!E262</f>
        <v>14957</v>
      </c>
      <c r="E258" s="1">
        <v>0</v>
      </c>
      <c r="F258" s="1">
        <v>0</v>
      </c>
      <c r="G258" s="2">
        <f t="shared" si="0"/>
        <v>11771.85673</v>
      </c>
      <c r="H258" s="2">
        <f t="shared" si="1"/>
        <v>0.11000000000058208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15890.89</v>
      </c>
      <c r="D265" s="1">
        <f>'PR-RAS'!E269</f>
        <v>14957</v>
      </c>
      <c r="E265" s="1">
        <v>0</v>
      </c>
      <c r="F265" s="1">
        <v>0</v>
      </c>
      <c r="G265" s="2">
        <f t="shared" si="0"/>
        <v>12092.490960000001</v>
      </c>
      <c r="H265" s="2">
        <f t="shared" si="1"/>
        <v>0.11000000000058208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14780</v>
      </c>
      <c r="D266" s="1">
        <f>'PR-RAS'!E270</f>
        <v>13600</v>
      </c>
      <c r="E266" s="1">
        <v>0</v>
      </c>
      <c r="F266" s="1">
        <v>0</v>
      </c>
      <c r="G266" s="2">
        <f t="shared" si="0"/>
        <v>11124.7</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1110.8900000000001</v>
      </c>
      <c r="D267" s="1">
        <f>'PR-RAS'!E271</f>
        <v>1357</v>
      </c>
      <c r="E267" s="1">
        <v>0</v>
      </c>
      <c r="F267" s="1">
        <v>0</v>
      </c>
      <c r="G267" s="2">
        <f t="shared" si="0"/>
        <v>1017.4207400000001</v>
      </c>
      <c r="H267" s="2">
        <f t="shared" si="1"/>
        <v>0.10999999999989996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15813.34</v>
      </c>
      <c r="D269" s="1">
        <f>'PR-RAS'!E273</f>
        <v>4515.67</v>
      </c>
      <c r="E269" s="1">
        <v>0</v>
      </c>
      <c r="F269" s="1">
        <v>0</v>
      </c>
      <c r="G269" s="2">
        <f t="shared" si="0"/>
        <v>6658.3742400000001</v>
      </c>
      <c r="H269" s="2">
        <f t="shared" si="1"/>
        <v>0.67000000000007276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15813.34</v>
      </c>
      <c r="D270" s="1">
        <f>'PR-RAS'!E274</f>
        <v>4515.67</v>
      </c>
      <c r="E270" s="1">
        <v>0</v>
      </c>
      <c r="F270" s="1">
        <v>0</v>
      </c>
      <c r="G270" s="2">
        <f t="shared" si="0"/>
        <v>6683.2189200000003</v>
      </c>
      <c r="H270" s="2">
        <f t="shared" si="1"/>
        <v>0.67000000000007276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15813.34</v>
      </c>
      <c r="D271" s="1">
        <f>'PR-RAS'!E275</f>
        <v>4515.67</v>
      </c>
      <c r="E271" s="1">
        <v>0</v>
      </c>
      <c r="F271" s="1">
        <v>0</v>
      </c>
      <c r="G271" s="2">
        <f t="shared" si="0"/>
        <v>6708.0636000000004</v>
      </c>
      <c r="H271" s="2">
        <f t="shared" si="1"/>
        <v>0.67000000000007276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215153.17999999996</v>
      </c>
      <c r="D295" s="1">
        <f>'PR-RAS'!E299</f>
        <v>392336.20999999996</v>
      </c>
      <c r="E295" s="1">
        <v>0</v>
      </c>
      <c r="F295" s="1">
        <v>0</v>
      </c>
      <c r="G295" s="2">
        <f t="shared" si="12"/>
        <v>293948.72639999993</v>
      </c>
      <c r="H295" s="2">
        <f t="shared" si="13"/>
        <v>0.38999999992665835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332724.78000000003</v>
      </c>
      <c r="D296" s="1">
        <f>'PR-RAS'!E300</f>
        <v>340361.9</v>
      </c>
      <c r="E296" s="1">
        <v>0</v>
      </c>
      <c r="F296" s="1">
        <v>0</v>
      </c>
      <c r="G296" s="2">
        <f t="shared" si="12"/>
        <v>298967.33110000001</v>
      </c>
      <c r="H296" s="2">
        <f t="shared" si="13"/>
        <v>0.31999999994877726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1468434.23</v>
      </c>
      <c r="D298" s="1">
        <f>'PR-RAS'!E302</f>
        <v>537909.14</v>
      </c>
      <c r="E298" s="1">
        <v>0</v>
      </c>
      <c r="F298" s="1">
        <v>0</v>
      </c>
      <c r="G298" s="2">
        <f t="shared" si="12"/>
        <v>755642.99546999985</v>
      </c>
      <c r="H298" s="2">
        <f t="shared" si="13"/>
        <v>0.36999999999534339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116134.01</v>
      </c>
      <c r="D300" s="1">
        <f>'PR-RAS'!E304</f>
        <v>563508.97</v>
      </c>
      <c r="E300" s="1">
        <v>0</v>
      </c>
      <c r="F300" s="1">
        <v>0</v>
      </c>
      <c r="G300" s="2">
        <f t="shared" si="12"/>
        <v>371702.43304999999</v>
      </c>
      <c r="H300" s="2">
        <f t="shared" si="13"/>
        <v>4.0000000022700988E-2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79084.73000000001</v>
      </c>
      <c r="D355" s="1">
        <f>'PR-RAS'!E360</f>
        <v>62244.19</v>
      </c>
      <c r="E355" s="1">
        <v>0</v>
      </c>
      <c r="F355" s="1">
        <v>0</v>
      </c>
      <c r="G355" s="2">
        <f t="shared" si="12"/>
        <v>72064.880940000003</v>
      </c>
      <c r="H355" s="2">
        <f t="shared" si="13"/>
        <v>0.45999999999185093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3425</v>
      </c>
      <c r="D356" s="1">
        <f>'PR-RAS'!E361</f>
        <v>0</v>
      </c>
      <c r="E356" s="1">
        <v>0</v>
      </c>
      <c r="F356" s="1">
        <v>0</v>
      </c>
      <c r="G356" s="2">
        <f t="shared" si="12"/>
        <v>1215.875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3425</v>
      </c>
      <c r="D361" s="1">
        <f>'PR-RAS'!E366</f>
        <v>0</v>
      </c>
      <c r="E361" s="1">
        <v>0</v>
      </c>
      <c r="F361" s="1">
        <v>0</v>
      </c>
      <c r="G361" s="2">
        <f t="shared" si="12"/>
        <v>1233</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3425</v>
      </c>
      <c r="D367" s="1">
        <f>'PR-RAS'!E372</f>
        <v>0</v>
      </c>
      <c r="E367" s="1">
        <v>0</v>
      </c>
      <c r="F367" s="1">
        <v>0</v>
      </c>
      <c r="G367" s="2">
        <f t="shared" si="12"/>
        <v>1253.55</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75659.73000000001</v>
      </c>
      <c r="D368" s="1">
        <f>'PR-RAS'!E373</f>
        <v>62244.19</v>
      </c>
      <c r="E368" s="1">
        <v>0</v>
      </c>
      <c r="F368" s="1">
        <v>0</v>
      </c>
      <c r="G368" s="2">
        <f t="shared" si="12"/>
        <v>73454.356370000009</v>
      </c>
      <c r="H368" s="2">
        <f t="shared" si="13"/>
        <v>0.45999999999185093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14481.25</v>
      </c>
      <c r="E369" s="1">
        <v>0</v>
      </c>
      <c r="F369" s="1">
        <v>0</v>
      </c>
      <c r="G369" s="2">
        <f t="shared" si="12"/>
        <v>10658.2</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11700</v>
      </c>
      <c r="E372" s="1">
        <v>0</v>
      </c>
      <c r="F372" s="1">
        <v>0</v>
      </c>
      <c r="G372" s="2">
        <f t="shared" si="12"/>
        <v>8681.4</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2781.25</v>
      </c>
      <c r="E373" s="1">
        <v>0</v>
      </c>
      <c r="F373" s="1">
        <v>0</v>
      </c>
      <c r="G373" s="2">
        <f t="shared" si="12"/>
        <v>2069.25</v>
      </c>
      <c r="H373" s="2">
        <f t="shared" si="13"/>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28188.480000000003</v>
      </c>
      <c r="D374" s="1">
        <f>'PR-RAS'!E379</f>
        <v>6932.5</v>
      </c>
      <c r="E374" s="1">
        <v>0</v>
      </c>
      <c r="F374" s="1">
        <v>0</v>
      </c>
      <c r="G374" s="2">
        <f t="shared" si="12"/>
        <v>15685.948040000001</v>
      </c>
      <c r="H374" s="2">
        <f t="shared" si="13"/>
        <v>0.98000000000320142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1432.54</v>
      </c>
      <c r="D375" s="1">
        <f>'PR-RAS'!E380</f>
        <v>2850</v>
      </c>
      <c r="E375" s="1">
        <v>0</v>
      </c>
      <c r="F375" s="1">
        <v>0</v>
      </c>
      <c r="G375" s="2">
        <f t="shared" si="12"/>
        <v>2667.5699599999998</v>
      </c>
      <c r="H375" s="2">
        <f t="shared" si="13"/>
        <v>0.46000000000003638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17720.95</v>
      </c>
      <c r="D376" s="1">
        <f>'PR-RAS'!E381</f>
        <v>0</v>
      </c>
      <c r="E376" s="1">
        <v>0</v>
      </c>
      <c r="F376" s="1">
        <v>0</v>
      </c>
      <c r="G376" s="2">
        <f t="shared" si="12"/>
        <v>6645.3562500000007</v>
      </c>
      <c r="H376" s="2">
        <f t="shared" si="13"/>
        <v>4.9999999999272404E-2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9034.99</v>
      </c>
      <c r="D381" s="1">
        <f>'PR-RAS'!E386</f>
        <v>4082.5</v>
      </c>
      <c r="E381" s="1">
        <v>0</v>
      </c>
      <c r="F381" s="1">
        <v>0</v>
      </c>
      <c r="G381" s="2">
        <f t="shared" si="12"/>
        <v>6535.9961999999996</v>
      </c>
      <c r="H381" s="2">
        <f t="shared" si="13"/>
        <v>0.51000000000021828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29350</v>
      </c>
      <c r="D383" s="1">
        <f>'PR-RAS'!E388</f>
        <v>0</v>
      </c>
      <c r="E383" s="1">
        <v>0</v>
      </c>
      <c r="F383" s="1">
        <v>0</v>
      </c>
      <c r="G383" s="2">
        <f t="shared" si="12"/>
        <v>11211.7</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29350</v>
      </c>
      <c r="D384" s="1">
        <f>'PR-RAS'!E389</f>
        <v>0</v>
      </c>
      <c r="E384" s="1">
        <v>0</v>
      </c>
      <c r="F384" s="1">
        <v>0</v>
      </c>
      <c r="G384" s="2">
        <f t="shared" si="12"/>
        <v>11241.050000000001</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18121.25</v>
      </c>
      <c r="D396" s="1">
        <f>'PR-RAS'!E401</f>
        <v>40830.44</v>
      </c>
      <c r="E396" s="1">
        <v>0</v>
      </c>
      <c r="F396" s="1">
        <v>0</v>
      </c>
      <c r="G396" s="2">
        <f t="shared" si="12"/>
        <v>39413.941350000001</v>
      </c>
      <c r="H396" s="2">
        <f t="shared" si="13"/>
        <v>0.69000000000232831</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11562.5</v>
      </c>
      <c r="D398" s="1">
        <f>'PR-RAS'!E403</f>
        <v>2455.44</v>
      </c>
      <c r="E398" s="1">
        <v>0</v>
      </c>
      <c r="F398" s="1">
        <v>0</v>
      </c>
      <c r="G398" s="2">
        <f t="shared" si="12"/>
        <v>6539.9318600000006</v>
      </c>
      <c r="H398" s="2">
        <f t="shared" si="13"/>
        <v>0.94000000000005457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6558.75</v>
      </c>
      <c r="D399" s="1">
        <f>'PR-RAS'!E404</f>
        <v>0</v>
      </c>
      <c r="E399" s="1">
        <v>0</v>
      </c>
      <c r="F399" s="1">
        <v>0</v>
      </c>
      <c r="G399" s="2">
        <f t="shared" si="12"/>
        <v>2610.3825000000002</v>
      </c>
      <c r="H399" s="2">
        <f t="shared" si="13"/>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38375</v>
      </c>
      <c r="E400" s="1">
        <v>0</v>
      </c>
      <c r="F400" s="1">
        <v>0</v>
      </c>
      <c r="G400" s="2">
        <f t="shared" si="12"/>
        <v>30623.25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79084.73000000001</v>
      </c>
      <c r="D413" s="1">
        <f>'PR-RAS'!E418</f>
        <v>62244.19</v>
      </c>
      <c r="E413" s="1">
        <v>0</v>
      </c>
      <c r="F413" s="1">
        <v>0</v>
      </c>
      <c r="G413" s="2">
        <f t="shared" si="12"/>
        <v>83872.121320000006</v>
      </c>
      <c r="H413" s="2">
        <f t="shared" si="13"/>
        <v>0.45999999999185093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1546203.81</v>
      </c>
      <c r="D415" s="1">
        <f>'PR-RAS'!E420</f>
        <v>1103142.6200000001</v>
      </c>
      <c r="E415" s="1">
        <v>0</v>
      </c>
      <c r="F415" s="1">
        <v>0</v>
      </c>
      <c r="G415" s="2">
        <f t="shared" si="12"/>
        <v>1553530.4667</v>
      </c>
      <c r="H415" s="2">
        <f t="shared" si="13"/>
        <v>0.56999999983236194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9392.5300000000007</v>
      </c>
      <c r="D416" s="1">
        <f>'PR-RAS'!E421</f>
        <v>9392.5300000000007</v>
      </c>
      <c r="E416" s="1">
        <v>0</v>
      </c>
      <c r="F416" s="1">
        <v>0</v>
      </c>
      <c r="G416" s="2">
        <f t="shared" si="12"/>
        <v>11693.699850000001</v>
      </c>
      <c r="H416" s="2">
        <f t="shared" si="13"/>
        <v>0.93999999999869033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547877.96</v>
      </c>
      <c r="D417" s="1">
        <f>'PR-RAS'!E422</f>
        <v>732698.11</v>
      </c>
      <c r="E417" s="1">
        <v>0</v>
      </c>
      <c r="F417" s="1">
        <v>0</v>
      </c>
      <c r="G417" s="2">
        <f t="shared" si="12"/>
        <v>837522.05887999991</v>
      </c>
      <c r="H417" s="2">
        <f t="shared" si="13"/>
        <v>0.15000000002328306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294237.90999999997</v>
      </c>
      <c r="D418" s="1">
        <f>'PR-RAS'!E423</f>
        <v>454580.39999999997</v>
      </c>
      <c r="E418" s="1">
        <v>0</v>
      </c>
      <c r="F418" s="1">
        <v>0</v>
      </c>
      <c r="G418" s="2">
        <f t="shared" si="12"/>
        <v>501817.26206999994</v>
      </c>
      <c r="H418" s="2">
        <f t="shared" si="13"/>
        <v>0.48999999999068677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253640.05</v>
      </c>
      <c r="D419" s="1">
        <f>'PR-RAS'!E424</f>
        <v>278117.71000000002</v>
      </c>
      <c r="E419" s="1">
        <v>0</v>
      </c>
      <c r="F419" s="1">
        <v>0</v>
      </c>
      <c r="G419" s="2">
        <f t="shared" si="12"/>
        <v>338527.94645999995</v>
      </c>
      <c r="H419" s="2">
        <f t="shared" si="13"/>
        <v>0.33999999996740371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77769.580000000075</v>
      </c>
      <c r="D422" s="1">
        <f>'PR-RAS'!E427</f>
        <v>565233.4800000001</v>
      </c>
      <c r="E422" s="1">
        <v>0</v>
      </c>
      <c r="F422" s="1">
        <v>0</v>
      </c>
      <c r="G422" s="2">
        <f t="shared" si="12"/>
        <v>508667.58334000007</v>
      </c>
      <c r="H422" s="2">
        <f t="shared" si="13"/>
        <v>0.90000000002328306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125526.54</v>
      </c>
      <c r="D423" s="1">
        <f>'PR-RAS'!E428</f>
        <v>572901.5</v>
      </c>
      <c r="E423" s="1">
        <v>0</v>
      </c>
      <c r="F423" s="1">
        <v>0</v>
      </c>
      <c r="G423" s="2">
        <f t="shared" si="12"/>
        <v>536501.06588000001</v>
      </c>
      <c r="H423" s="2">
        <f t="shared" si="13"/>
        <v>0.96000000000640284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9792.77</v>
      </c>
      <c r="D529" s="1">
        <f>'PR-RAS'!E535</f>
        <v>15310.96</v>
      </c>
      <c r="E529" s="1">
        <v>0</v>
      </c>
      <c r="F529" s="1">
        <v>0</v>
      </c>
      <c r="G529" s="2">
        <f t="shared" ref="G529:G836" si="14">(B529/1000)*(C529*1+D529*2)</f>
        <v>21338.956320000001</v>
      </c>
      <c r="H529" s="2">
        <f t="shared" ref="H529:H836" si="15">ABS(C529-ROUND(C529,0))+ABS(D529-ROUND(D529,0))</f>
        <v>0.27000000000043656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9792.77</v>
      </c>
      <c r="D591" s="1">
        <f>'PR-RAS'!E597</f>
        <v>15310.96</v>
      </c>
      <c r="E591" s="1">
        <v>0</v>
      </c>
      <c r="F591" s="1">
        <v>0</v>
      </c>
      <c r="G591" s="2">
        <f t="shared" si="14"/>
        <v>23844.667099999999</v>
      </c>
      <c r="H591" s="2">
        <f t="shared" si="15"/>
        <v>0.27000000000043656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7710.54</v>
      </c>
      <c r="E597" s="1">
        <v>0</v>
      </c>
      <c r="F597" s="1">
        <v>0</v>
      </c>
      <c r="G597" s="2">
        <f t="shared" si="14"/>
        <v>9190.9636799999989</v>
      </c>
      <c r="H597" s="2">
        <f t="shared" si="15"/>
        <v>0.46000000000003638</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7710.54</v>
      </c>
      <c r="E598" s="1">
        <v>0</v>
      </c>
      <c r="F598" s="1">
        <v>0</v>
      </c>
      <c r="G598" s="2">
        <f t="shared" si="14"/>
        <v>9206.384759999999</v>
      </c>
      <c r="H598" s="2">
        <f t="shared" si="15"/>
        <v>0.46000000000003638</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9758.51</v>
      </c>
      <c r="D603" s="1">
        <f>'PR-RAS'!E609</f>
        <v>7600.42</v>
      </c>
      <c r="E603" s="1">
        <v>0</v>
      </c>
      <c r="F603" s="1">
        <v>0</v>
      </c>
      <c r="G603" s="2">
        <f t="shared" si="14"/>
        <v>15025.528699999999</v>
      </c>
      <c r="H603" s="2">
        <f t="shared" si="15"/>
        <v>0.90999999999985448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8848.17</v>
      </c>
      <c r="D604" s="1">
        <f>'PR-RAS'!E610</f>
        <v>6636.12</v>
      </c>
      <c r="E604" s="1">
        <v>0</v>
      </c>
      <c r="F604" s="1">
        <v>0</v>
      </c>
      <c r="G604" s="2">
        <f t="shared" si="14"/>
        <v>13338.60723</v>
      </c>
      <c r="H604" s="2">
        <f t="shared" si="15"/>
        <v>0.28999999999996362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910.34</v>
      </c>
      <c r="D606" s="1">
        <f>'PR-RAS'!E612</f>
        <v>964.3</v>
      </c>
      <c r="E606" s="1">
        <v>0</v>
      </c>
      <c r="F606" s="1">
        <v>0</v>
      </c>
      <c r="G606" s="2">
        <f t="shared" si="14"/>
        <v>1717.5587</v>
      </c>
      <c r="H606" s="2">
        <f t="shared" si="15"/>
        <v>0.63999999999998636</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34.26</v>
      </c>
      <c r="D615" s="1">
        <f>'PR-RAS'!E621</f>
        <v>0</v>
      </c>
      <c r="E615" s="1">
        <v>0</v>
      </c>
      <c r="F615" s="1">
        <v>0</v>
      </c>
      <c r="G615" s="2">
        <f t="shared" si="14"/>
        <v>21.035639999999997</v>
      </c>
      <c r="H615" s="2">
        <f t="shared" si="15"/>
        <v>0.25999999999999801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34.26</v>
      </c>
      <c r="D616" s="1">
        <f>'PR-RAS'!E622</f>
        <v>0</v>
      </c>
      <c r="E616" s="1">
        <v>0</v>
      </c>
      <c r="F616" s="1">
        <v>0</v>
      </c>
      <c r="G616" s="2">
        <f t="shared" si="14"/>
        <v>21.069899999999997</v>
      </c>
      <c r="H616" s="2">
        <f t="shared" si="15"/>
        <v>0.25999999999999801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9792.77</v>
      </c>
      <c r="D634" s="1">
        <f>'PR-RAS'!E640</f>
        <v>15310.96</v>
      </c>
      <c r="E634" s="1">
        <v>0</v>
      </c>
      <c r="F634" s="1">
        <v>0</v>
      </c>
      <c r="G634" s="2">
        <f t="shared" si="14"/>
        <v>25582.498770000002</v>
      </c>
      <c r="H634" s="2">
        <f t="shared" si="15"/>
        <v>0.27000000000043656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528045.64</v>
      </c>
      <c r="D635" s="1">
        <f>'PR-RAS'!E641</f>
        <v>480100.75</v>
      </c>
      <c r="E635" s="1">
        <v>0</v>
      </c>
      <c r="F635" s="1">
        <v>0</v>
      </c>
      <c r="G635" s="2">
        <f t="shared" si="14"/>
        <v>943548.68676000007</v>
      </c>
      <c r="H635" s="2">
        <f t="shared" si="15"/>
        <v>0.60999999998603016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547877.96</v>
      </c>
      <c r="D637" s="1">
        <f>'PR-RAS'!E643</f>
        <v>732698.11</v>
      </c>
      <c r="E637" s="1">
        <v>0</v>
      </c>
      <c r="F637" s="1">
        <v>0</v>
      </c>
      <c r="G637" s="2">
        <f t="shared" si="14"/>
        <v>1280442.37848</v>
      </c>
      <c r="H637" s="2">
        <f t="shared" si="15"/>
        <v>0.15000000002328306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304030.68</v>
      </c>
      <c r="D638" s="1">
        <f>'PR-RAS'!E644</f>
        <v>469891.36</v>
      </c>
      <c r="E638" s="1">
        <v>0</v>
      </c>
      <c r="F638" s="1">
        <v>0</v>
      </c>
      <c r="G638" s="2">
        <f t="shared" si="14"/>
        <v>792309.13579999993</v>
      </c>
      <c r="H638" s="2">
        <f t="shared" si="15"/>
        <v>0.67999999999301508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243847.27999999997</v>
      </c>
      <c r="D639" s="1">
        <f>'PR-RAS'!E645</f>
        <v>262806.75</v>
      </c>
      <c r="E639" s="1">
        <v>0</v>
      </c>
      <c r="F639" s="1">
        <v>0</v>
      </c>
      <c r="G639" s="2">
        <f t="shared" si="14"/>
        <v>490915.97764000006</v>
      </c>
      <c r="H639" s="2">
        <f t="shared" si="15"/>
        <v>0.52999999996973202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450276.05999999994</v>
      </c>
      <c r="D641" s="1">
        <f>'PR-RAS'!E647</f>
        <v>0</v>
      </c>
      <c r="E641" s="1">
        <v>0</v>
      </c>
      <c r="F641" s="1">
        <v>0</v>
      </c>
      <c r="G641" s="2">
        <f t="shared" si="14"/>
        <v>288176.67839999998</v>
      </c>
      <c r="H641" s="2">
        <f t="shared" si="15"/>
        <v>5.9999999939464033E-2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85132.730000000098</v>
      </c>
      <c r="E642" s="1">
        <v>0</v>
      </c>
      <c r="F642" s="1">
        <v>0</v>
      </c>
      <c r="G642" s="2">
        <f t="shared" si="14"/>
        <v>109140.15986000013</v>
      </c>
      <c r="H642" s="2">
        <f t="shared" si="15"/>
        <v>0.26999999990221113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694123.33999999985</v>
      </c>
      <c r="D643" s="1">
        <f>'PR-RAS'!E649</f>
        <v>177674.0199999999</v>
      </c>
      <c r="E643" s="1">
        <v>0</v>
      </c>
      <c r="F643" s="1">
        <v>0</v>
      </c>
      <c r="G643" s="2">
        <f t="shared" si="14"/>
        <v>673760.62595999974</v>
      </c>
      <c r="H643" s="2">
        <f t="shared" si="15"/>
        <v>0.35999999975319952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45.26</v>
      </c>
      <c r="D645" s="1">
        <f>'PR-RAS'!E651</f>
        <v>131.82</v>
      </c>
      <c r="E645" s="1">
        <v>0</v>
      </c>
      <c r="F645" s="1">
        <v>0</v>
      </c>
      <c r="G645" s="2">
        <f t="shared" si="14"/>
        <v>198.9316</v>
      </c>
      <c r="H645" s="2">
        <f t="shared" si="15"/>
        <v>0.44000000000000483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419599.94</v>
      </c>
      <c r="D646" s="1">
        <f>'PR-RAS'!E653</f>
        <v>94080.39</v>
      </c>
      <c r="E646" s="1">
        <v>0</v>
      </c>
      <c r="F646" s="1">
        <v>0</v>
      </c>
      <c r="G646" s="2">
        <f t="shared" si="14"/>
        <v>392005.66440000001</v>
      </c>
      <c r="H646" s="2">
        <f t="shared" si="15"/>
        <v>0.44999999999708962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556382.91</v>
      </c>
      <c r="D647" s="1">
        <f>'PR-RAS'!E654</f>
        <v>746648.07</v>
      </c>
      <c r="E647" s="1">
        <v>0</v>
      </c>
      <c r="F647" s="1">
        <v>0</v>
      </c>
      <c r="G647" s="2">
        <f t="shared" si="14"/>
        <v>1324092.6662999999</v>
      </c>
      <c r="H647" s="2">
        <f t="shared" si="15"/>
        <v>0.15999999991618097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326039.90000000002</v>
      </c>
      <c r="D648" s="1">
        <f>'PR-RAS'!E655</f>
        <v>451155</v>
      </c>
      <c r="E648" s="1">
        <v>0</v>
      </c>
      <c r="F648" s="1">
        <v>0</v>
      </c>
      <c r="G648" s="2">
        <f t="shared" si="14"/>
        <v>794742.38529999997</v>
      </c>
      <c r="H648" s="2">
        <f t="shared" si="15"/>
        <v>9.9999999976716936E-2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649942.95000000007</v>
      </c>
      <c r="D649" s="1">
        <f>'PR-RAS'!E656</f>
        <v>389573.45999999996</v>
      </c>
      <c r="E649" s="1">
        <v>0</v>
      </c>
      <c r="F649" s="1">
        <v>0</v>
      </c>
      <c r="G649" s="2">
        <f t="shared" si="14"/>
        <v>926050.23576000007</v>
      </c>
      <c r="H649" s="2">
        <f t="shared" si="15"/>
        <v>0.5099999998928979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20</v>
      </c>
      <c r="E650" s="1">
        <v>0</v>
      </c>
      <c r="F650" s="1">
        <v>0</v>
      </c>
      <c r="G650" s="2">
        <f t="shared" si="14"/>
        <v>31.152000000000001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20</v>
      </c>
      <c r="E652" s="1">
        <v>0</v>
      </c>
      <c r="F652" s="1">
        <v>0</v>
      </c>
      <c r="G652" s="2">
        <f t="shared" si="14"/>
        <v>31.248000000000001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5298.9</v>
      </c>
      <c r="D657" s="1">
        <f>'PR-RAS'!E664</f>
        <v>4679.9799999999996</v>
      </c>
      <c r="E657" s="1">
        <v>0</v>
      </c>
      <c r="F657" s="1">
        <v>0</v>
      </c>
      <c r="G657" s="2">
        <f t="shared" si="16"/>
        <v>9616.2121599999991</v>
      </c>
      <c r="H657" s="2">
        <f t="shared" si="17"/>
        <v>0.12000000000080036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119341.62</v>
      </c>
      <c r="D662" s="1">
        <f>'PR-RAS'!E669</f>
        <v>26556</v>
      </c>
      <c r="E662" s="1">
        <v>0</v>
      </c>
      <c r="F662" s="1">
        <v>0</v>
      </c>
      <c r="G662" s="2">
        <f t="shared" si="14"/>
        <v>113991.84282000001</v>
      </c>
      <c r="H662" s="2">
        <f t="shared" si="15"/>
        <v>0.38000000000465661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300000</v>
      </c>
      <c r="E666" s="1">
        <v>0</v>
      </c>
      <c r="F666" s="1">
        <v>0</v>
      </c>
      <c r="G666" s="2">
        <f t="shared" si="14"/>
        <v>399000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10000</v>
      </c>
      <c r="D669" s="1">
        <f>'PR-RAS'!E676</f>
        <v>0</v>
      </c>
      <c r="E669" s="1">
        <v>0</v>
      </c>
      <c r="F669" s="1">
        <v>0</v>
      </c>
      <c r="G669" s="2">
        <f t="shared" si="14"/>
        <v>6680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32544</v>
      </c>
      <c r="D674" s="1">
        <f>'PR-RAS'!E681</f>
        <v>0</v>
      </c>
      <c r="E674" s="1">
        <v>0</v>
      </c>
      <c r="F674" s="1">
        <v>0</v>
      </c>
      <c r="G674" s="2">
        <f t="shared" si="14"/>
        <v>21902.112000000001</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118800</v>
      </c>
      <c r="D695" s="1">
        <f>'PR-RAS'!E702</f>
        <v>0</v>
      </c>
      <c r="E695" s="1">
        <v>0</v>
      </c>
      <c r="F695" s="1">
        <v>0</v>
      </c>
      <c r="G695" s="2">
        <f t="shared" si="14"/>
        <v>82447.199999999997</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85268.78</v>
      </c>
      <c r="E699" s="1">
        <v>0</v>
      </c>
      <c r="F699" s="1">
        <v>0</v>
      </c>
      <c r="G699" s="2">
        <f t="shared" si="14"/>
        <v>119035.21687999999</v>
      </c>
      <c r="H699" s="2">
        <f t="shared" si="15"/>
        <v>0.22000000000116415</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0.48</v>
      </c>
      <c r="E705" s="1">
        <v>0</v>
      </c>
      <c r="F705" s="1">
        <v>0</v>
      </c>
      <c r="G705" s="2">
        <f t="shared" si="20"/>
        <v>0.67583999999999989</v>
      </c>
      <c r="H705" s="2">
        <f t="shared" si="21"/>
        <v>0.48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68.31</v>
      </c>
      <c r="D715" s="1">
        <f>'PR-RAS'!E722</f>
        <v>97.22</v>
      </c>
      <c r="E715" s="1">
        <v>0</v>
      </c>
      <c r="F715" s="1">
        <v>0</v>
      </c>
      <c r="G715" s="2">
        <f t="shared" ref="G715:G716" si="22">(B715/1000)*(C715*1+D715*2)</f>
        <v>187.6035</v>
      </c>
      <c r="H715" s="2">
        <f t="shared" ref="H715:H716" si="23">ABS(C715-ROUND(C715,0))+ABS(D715-ROUND(D715,0))</f>
        <v>0.53000000000000114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1288.4000000000001</v>
      </c>
      <c r="E719" s="1">
        <v>0</v>
      </c>
      <c r="F719" s="1">
        <v>0</v>
      </c>
      <c r="G719" s="2">
        <f t="shared" si="14"/>
        <v>1850.1424</v>
      </c>
      <c r="H719" s="2">
        <f t="shared" si="15"/>
        <v>0.40000000000009095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10236.59</v>
      </c>
      <c r="D725" s="1">
        <f>'PR-RAS'!E732</f>
        <v>0</v>
      </c>
      <c r="E725" s="1">
        <v>0</v>
      </c>
      <c r="F725" s="1">
        <v>0</v>
      </c>
      <c r="G725" s="2">
        <f t="shared" si="14"/>
        <v>7411.2911599999998</v>
      </c>
      <c r="H725" s="2">
        <f t="shared" si="15"/>
        <v>0.40999999999985448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2684.3</v>
      </c>
      <c r="D727" s="1">
        <f>'PR-RAS'!E734</f>
        <v>5817.81</v>
      </c>
      <c r="E727" s="1">
        <v>0</v>
      </c>
      <c r="F727" s="1">
        <v>0</v>
      </c>
      <c r="G727" s="2">
        <f t="shared" si="14"/>
        <v>10396.261920000001</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6196.19</v>
      </c>
      <c r="D731" s="1">
        <f>'PR-RAS'!E738</f>
        <v>5732.11</v>
      </c>
      <c r="E731" s="1">
        <v>0</v>
      </c>
      <c r="F731" s="1">
        <v>0</v>
      </c>
      <c r="G731" s="2">
        <f t="shared" si="14"/>
        <v>12892.0993</v>
      </c>
      <c r="H731" s="2">
        <f t="shared" si="15"/>
        <v>0.2999999999992724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156.72999999999999</v>
      </c>
      <c r="E734" s="1">
        <v>0</v>
      </c>
      <c r="F734" s="1">
        <v>0</v>
      </c>
      <c r="G734" s="2">
        <f t="shared" si="14"/>
        <v>229.76617999999999</v>
      </c>
      <c r="H734" s="2">
        <f t="shared" si="15"/>
        <v>0.27000000000001023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76.069999999999993</v>
      </c>
      <c r="D750" s="1">
        <f>'PR-RAS'!E757</f>
        <v>67.819999999999993</v>
      </c>
      <c r="E750" s="1">
        <v>0</v>
      </c>
      <c r="F750" s="1">
        <v>0</v>
      </c>
      <c r="G750" s="2">
        <f t="shared" si="14"/>
        <v>158.57078999999999</v>
      </c>
      <c r="H750" s="2">
        <f t="shared" si="15"/>
        <v>0.25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1017.62</v>
      </c>
      <c r="D753" s="1">
        <f>'PR-RAS'!E760</f>
        <v>796.87</v>
      </c>
      <c r="E753" s="1">
        <v>0</v>
      </c>
      <c r="F753" s="1">
        <v>0</v>
      </c>
      <c r="G753" s="2">
        <f t="shared" si="14"/>
        <v>1963.7427200000002</v>
      </c>
      <c r="H753" s="2">
        <f t="shared" si="15"/>
        <v>0.50999999999999091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193.96</v>
      </c>
      <c r="D755" s="1">
        <f>'PR-RAS'!E762</f>
        <v>0</v>
      </c>
      <c r="E755" s="1">
        <v>0</v>
      </c>
      <c r="F755" s="1">
        <v>0</v>
      </c>
      <c r="G755" s="2">
        <f t="shared" si="14"/>
        <v>146.24584000000002</v>
      </c>
      <c r="H755" s="2">
        <f t="shared" si="15"/>
        <v>3.9999999999992042E-2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4250</v>
      </c>
      <c r="D836" s="1">
        <f>'PR-RAS'!E843</f>
        <v>3700</v>
      </c>
      <c r="E836" s="1">
        <v>0</v>
      </c>
      <c r="F836" s="1">
        <v>0</v>
      </c>
      <c r="G836" s="2">
        <f t="shared" si="14"/>
        <v>9727.75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10530</v>
      </c>
      <c r="D839" s="1">
        <f>'PR-RAS'!E846</f>
        <v>9900</v>
      </c>
      <c r="E839" s="1">
        <v>0</v>
      </c>
      <c r="F839" s="1">
        <v>0</v>
      </c>
      <c r="G839" s="2">
        <f t="shared" si="34"/>
        <v>25416.539999999997</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619.82000000000005</v>
      </c>
      <c r="D844" s="1">
        <f>'PR-RAS'!E851</f>
        <v>630.21</v>
      </c>
      <c r="E844" s="1">
        <v>0</v>
      </c>
      <c r="F844" s="1">
        <v>0</v>
      </c>
      <c r="G844" s="2">
        <f t="shared" si="34"/>
        <v>1585.0423200000002</v>
      </c>
      <c r="H844" s="2">
        <f t="shared" si="35"/>
        <v>0.38999999999998636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491.07</v>
      </c>
      <c r="D848" s="1">
        <f>'PR-RAS'!E855</f>
        <v>726.79</v>
      </c>
      <c r="E848" s="1">
        <v>0</v>
      </c>
      <c r="F848" s="1">
        <v>0</v>
      </c>
      <c r="G848" s="2">
        <f t="shared" si="34"/>
        <v>1647.1185499999999</v>
      </c>
      <c r="H848" s="2">
        <f t="shared" si="35"/>
        <v>0.28000000000002956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7710.54</v>
      </c>
      <c r="E967" s="1">
        <v>0</v>
      </c>
      <c r="F967" s="1">
        <v>0</v>
      </c>
      <c r="G967" s="2">
        <f t="shared" si="34"/>
        <v>14896.763279999999</v>
      </c>
      <c r="H967" s="2">
        <f t="shared" si="35"/>
        <v>0.46000000000003638</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8848.17</v>
      </c>
      <c r="D974" s="1">
        <f>'PR-RAS'!E981</f>
        <v>6636.12</v>
      </c>
      <c r="E974" s="1">
        <v>0</v>
      </c>
      <c r="F974" s="1">
        <v>0</v>
      </c>
      <c r="G974" s="2">
        <f t="shared" si="34"/>
        <v>21523.158929999998</v>
      </c>
      <c r="H974" s="2">
        <f t="shared" si="35"/>
        <v>0.28999999999996362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910.34</v>
      </c>
      <c r="D978" s="1">
        <f>'PR-RAS'!E985</f>
        <v>964.3</v>
      </c>
      <c r="E978" s="1">
        <v>0</v>
      </c>
      <c r="F978" s="1">
        <v>0</v>
      </c>
      <c r="G978" s="2">
        <f t="shared" si="34"/>
        <v>2773.6443800000002</v>
      </c>
      <c r="H978" s="2">
        <f t="shared" si="35"/>
        <v>0.63999999999998636</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34.26</v>
      </c>
      <c r="D988" s="1">
        <f>'PR-RAS'!E995</f>
        <v>0</v>
      </c>
      <c r="E988" s="1">
        <v>0</v>
      </c>
      <c r="F988" s="1">
        <v>0</v>
      </c>
      <c r="G988" s="2">
        <f t="shared" si="34"/>
        <v>33.814619999999998</v>
      </c>
      <c r="H988" s="2">
        <f t="shared" si="35"/>
        <v>0.25999999999999801</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12884.89</v>
      </c>
      <c r="D1005" s="1">
        <f>'PR-RAS'!E1014</f>
        <v>9109.33</v>
      </c>
      <c r="E1005" s="1">
        <v>0</v>
      </c>
      <c r="F1005" s="1">
        <v>0</v>
      </c>
      <c r="G1005" s="2">
        <f t="shared" si="34"/>
        <v>31227.964199999999</v>
      </c>
      <c r="H1005" s="2">
        <f t="shared" si="35"/>
        <v>0.44000000000050932</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715927.05</v>
      </c>
      <c r="D1582" s="6"/>
      <c r="E1582" s="6">
        <v>0</v>
      </c>
      <c r="F1582" s="6">
        <v>0</v>
      </c>
      <c r="G1582" s="7">
        <f t="shared" ref="G1582:G1686" si="70">B1582/1000*C1582</f>
        <v>715.92705000000001</v>
      </c>
      <c r="H1582" s="7">
        <f t="shared" ref="H1582:H1686" si="71">ABS(C1582-ROUND(C1582,0))</f>
        <v>5.0000000046566129E-2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391861.56</v>
      </c>
      <c r="D1583" s="1">
        <v>0</v>
      </c>
      <c r="E1583" s="1">
        <v>0</v>
      </c>
      <c r="F1583" s="1">
        <v>0</v>
      </c>
      <c r="G1583" s="2">
        <f t="shared" si="70"/>
        <v>783.72311999999999</v>
      </c>
      <c r="H1583" s="2">
        <f t="shared" si="71"/>
        <v>0.44000000000232831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327913.62</v>
      </c>
      <c r="D1585" s="1">
        <v>0</v>
      </c>
      <c r="E1585" s="1">
        <v>0</v>
      </c>
      <c r="F1585" s="1">
        <v>0</v>
      </c>
      <c r="G1585" s="2">
        <f t="shared" si="70"/>
        <v>1311.6544799999999</v>
      </c>
      <c r="H1585" s="2">
        <f t="shared" si="71"/>
        <v>0.38000000000465661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90425.15</v>
      </c>
      <c r="D1586" s="1">
        <v>0</v>
      </c>
      <c r="E1586" s="1">
        <v>0</v>
      </c>
      <c r="F1586" s="1">
        <v>0</v>
      </c>
      <c r="G1586" s="2">
        <f t="shared" si="70"/>
        <v>452.12574999999998</v>
      </c>
      <c r="H1586" s="2">
        <f t="shared" si="71"/>
        <v>0.14999999999417923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201144.26</v>
      </c>
      <c r="D1587" s="1">
        <v>0</v>
      </c>
      <c r="E1587" s="1">
        <v>0</v>
      </c>
      <c r="F1587" s="1">
        <v>0</v>
      </c>
      <c r="G1587" s="2">
        <f t="shared" si="70"/>
        <v>1206.8655600000002</v>
      </c>
      <c r="H1587" s="2">
        <f t="shared" si="71"/>
        <v>0.26000000000931323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1493.42</v>
      </c>
      <c r="D1588" s="1">
        <v>0</v>
      </c>
      <c r="E1588" s="1">
        <v>0</v>
      </c>
      <c r="F1588" s="1">
        <v>0</v>
      </c>
      <c r="G1588" s="2">
        <f t="shared" si="70"/>
        <v>10.453940000000001</v>
      </c>
      <c r="H1588" s="2">
        <f t="shared" si="71"/>
        <v>0.42000000000007276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14957</v>
      </c>
      <c r="D1591" s="1">
        <v>0</v>
      </c>
      <c r="E1591" s="1">
        <v>0</v>
      </c>
      <c r="F1591" s="1">
        <v>0</v>
      </c>
      <c r="G1591" s="2">
        <f t="shared" si="70"/>
        <v>149.57</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4515.67</v>
      </c>
      <c r="D1592" s="1">
        <v>0</v>
      </c>
      <c r="E1592" s="1">
        <v>0</v>
      </c>
      <c r="F1592" s="1">
        <v>0</v>
      </c>
      <c r="G1592" s="2">
        <f t="shared" si="70"/>
        <v>49.672370000000001</v>
      </c>
      <c r="H1592" s="2">
        <f t="shared" si="71"/>
        <v>0.32999999999992724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15378.12</v>
      </c>
      <c r="D1593" s="1">
        <v>0</v>
      </c>
      <c r="E1593" s="1">
        <v>0</v>
      </c>
      <c r="F1593" s="1">
        <v>0</v>
      </c>
      <c r="G1593" s="2">
        <f t="shared" si="70"/>
        <v>184.53744</v>
      </c>
      <c r="H1593" s="2">
        <f t="shared" si="71"/>
        <v>0.12000000000080036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59947.94</v>
      </c>
      <c r="D1594" s="1">
        <v>0</v>
      </c>
      <c r="E1594" s="1">
        <v>0</v>
      </c>
      <c r="F1594" s="1">
        <v>0</v>
      </c>
      <c r="G1594" s="2">
        <f t="shared" si="70"/>
        <v>779.32321999999999</v>
      </c>
      <c r="H1594" s="2">
        <f t="shared" si="71"/>
        <v>5.9999999997671694E-2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4000</v>
      </c>
      <c r="D1601" s="1">
        <v>0</v>
      </c>
      <c r="E1601" s="1">
        <v>0</v>
      </c>
      <c r="F1601" s="1">
        <v>0</v>
      </c>
      <c r="G1601" s="2">
        <f>B1601/1000*C1601</f>
        <v>80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360636.19999999995</v>
      </c>
      <c r="D1602" s="1">
        <v>0</v>
      </c>
      <c r="E1602" s="1">
        <v>0</v>
      </c>
      <c r="F1602" s="1">
        <v>0</v>
      </c>
      <c r="G1602" s="2">
        <f t="shared" si="70"/>
        <v>7573.3601999999992</v>
      </c>
      <c r="H1602" s="2">
        <f t="shared" si="71"/>
        <v>0.19999999995343387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318548.21999999997</v>
      </c>
      <c r="D1604" s="1">
        <v>0</v>
      </c>
      <c r="E1604" s="1">
        <v>0</v>
      </c>
      <c r="F1604" s="1">
        <v>0</v>
      </c>
      <c r="G1604" s="2">
        <f t="shared" si="70"/>
        <v>7326.6090599999989</v>
      </c>
      <c r="H1604" s="2">
        <f t="shared" si="71"/>
        <v>0.21999999997206032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87633.73</v>
      </c>
      <c r="D1605" s="1">
        <v>0</v>
      </c>
      <c r="E1605" s="1">
        <v>0</v>
      </c>
      <c r="F1605" s="1">
        <v>0</v>
      </c>
      <c r="G1605" s="2">
        <f t="shared" si="70"/>
        <v>2103.2095199999999</v>
      </c>
      <c r="H1605" s="2">
        <f t="shared" si="71"/>
        <v>0.27000000000407454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191086.76</v>
      </c>
      <c r="D1606" s="1">
        <v>0</v>
      </c>
      <c r="E1606" s="1">
        <v>0</v>
      </c>
      <c r="F1606" s="1">
        <v>0</v>
      </c>
      <c r="G1606" s="2">
        <f t="shared" si="70"/>
        <v>4777.1690000000008</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1491.02</v>
      </c>
      <c r="D1607" s="1">
        <v>0</v>
      </c>
      <c r="E1607" s="1">
        <v>0</v>
      </c>
      <c r="F1607" s="1">
        <v>0</v>
      </c>
      <c r="G1607" s="2">
        <f t="shared" si="70"/>
        <v>38.76652</v>
      </c>
      <c r="H1607" s="2">
        <f t="shared" si="71"/>
        <v>1.999999999998181E-2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19242.55</v>
      </c>
      <c r="D1610" s="1">
        <v>0</v>
      </c>
      <c r="E1610" s="1">
        <v>0</v>
      </c>
      <c r="F1610" s="1">
        <v>0</v>
      </c>
      <c r="G1610" s="2">
        <f t="shared" si="70"/>
        <v>558.03395</v>
      </c>
      <c r="H1610" s="2">
        <f t="shared" si="71"/>
        <v>0.4500000000007276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4515.67</v>
      </c>
      <c r="D1611" s="1">
        <v>0</v>
      </c>
      <c r="E1611" s="1">
        <v>0</v>
      </c>
      <c r="F1611" s="1">
        <v>0</v>
      </c>
      <c r="G1611" s="2">
        <f t="shared" si="70"/>
        <v>135.4701</v>
      </c>
      <c r="H1611" s="2">
        <f t="shared" si="71"/>
        <v>0.32999999999992724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14578.49</v>
      </c>
      <c r="D1612" s="1">
        <v>0</v>
      </c>
      <c r="E1612" s="1">
        <v>0</v>
      </c>
      <c r="F1612" s="1">
        <v>0</v>
      </c>
      <c r="G1612" s="2">
        <f t="shared" si="70"/>
        <v>451.93318999999997</v>
      </c>
      <c r="H1612" s="2">
        <f t="shared" si="71"/>
        <v>0.48999999999978172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22244.6</v>
      </c>
      <c r="D1613" s="1">
        <v>0</v>
      </c>
      <c r="E1613" s="1">
        <v>0</v>
      </c>
      <c r="F1613" s="1">
        <v>0</v>
      </c>
      <c r="G1613" s="2">
        <f t="shared" si="70"/>
        <v>711.82719999999995</v>
      </c>
      <c r="H1613" s="2">
        <f t="shared" si="71"/>
        <v>0.40000000000145519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15310.96</v>
      </c>
      <c r="D1614" s="1">
        <v>0</v>
      </c>
      <c r="E1614" s="1">
        <v>0</v>
      </c>
      <c r="F1614" s="1">
        <v>0</v>
      </c>
      <c r="G1614" s="2">
        <f t="shared" si="70"/>
        <v>505.26168000000001</v>
      </c>
      <c r="H1614" s="2">
        <f t="shared" si="71"/>
        <v>4.0000000000873115E-2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15310.96</v>
      </c>
      <c r="D1618" s="1">
        <v>0</v>
      </c>
      <c r="E1618" s="1">
        <v>0</v>
      </c>
      <c r="F1618" s="1">
        <v>0</v>
      </c>
      <c r="G1618" s="2">
        <f t="shared" si="70"/>
        <v>566.50551999999993</v>
      </c>
      <c r="H1618" s="2">
        <f t="shared" si="71"/>
        <v>4.0000000000873115E-2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4532.42</v>
      </c>
      <c r="D1620" s="1">
        <v>0</v>
      </c>
      <c r="E1620" s="1">
        <v>0</v>
      </c>
      <c r="F1620" s="1">
        <v>0</v>
      </c>
      <c r="G1620" s="2">
        <f>B1620/1000*C1620</f>
        <v>176.76437999999999</v>
      </c>
      <c r="H1620" s="2">
        <f>ABS(C1620-ROUND(C1620,0))</f>
        <v>0.42000000000007276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747152.41000000015</v>
      </c>
      <c r="D1621" s="1">
        <v>0</v>
      </c>
      <c r="E1621" s="1">
        <v>0</v>
      </c>
      <c r="F1621" s="1">
        <v>0</v>
      </c>
      <c r="G1621" s="2">
        <f t="shared" si="70"/>
        <v>29886.096400000006</v>
      </c>
      <c r="H1621" s="2">
        <f t="shared" si="71"/>
        <v>0.41000000014901161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7611.32</v>
      </c>
      <c r="D1622" s="1">
        <v>0</v>
      </c>
      <c r="E1622" s="1">
        <v>0</v>
      </c>
      <c r="F1622" s="1">
        <v>0</v>
      </c>
      <c r="G1622" s="2">
        <f t="shared" si="70"/>
        <v>312.06412</v>
      </c>
      <c r="H1622" s="2">
        <f t="shared" si="71"/>
        <v>0.31999999999970896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543.79999999999995</v>
      </c>
      <c r="D1628" s="1">
        <v>0</v>
      </c>
      <c r="E1628" s="1">
        <v>0</v>
      </c>
      <c r="F1628" s="1">
        <v>0</v>
      </c>
      <c r="G1628" s="2">
        <f t="shared" si="70"/>
        <v>25.558599999999998</v>
      </c>
      <c r="H1628" s="2">
        <f t="shared" si="71"/>
        <v>0.20000000000004547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543.79999999999995</v>
      </c>
      <c r="D1634" s="1">
        <v>0</v>
      </c>
      <c r="E1634" s="1">
        <v>0</v>
      </c>
      <c r="F1634" s="1">
        <v>0</v>
      </c>
      <c r="G1634" s="2">
        <f t="shared" si="70"/>
        <v>28.821399999999997</v>
      </c>
      <c r="H1634" s="2">
        <f t="shared" si="71"/>
        <v>0.20000000000004547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543.79999999999995</v>
      </c>
      <c r="D1635" s="1">
        <v>0</v>
      </c>
      <c r="E1635" s="1">
        <v>0</v>
      </c>
      <c r="F1635" s="1">
        <v>0</v>
      </c>
      <c r="G1635" s="2">
        <f t="shared" si="70"/>
        <v>29.365199999999998</v>
      </c>
      <c r="H1635" s="2">
        <f t="shared" si="71"/>
        <v>0.20000000000004547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5875</v>
      </c>
      <c r="D1669" s="1">
        <v>0</v>
      </c>
      <c r="E1669" s="1">
        <v>0</v>
      </c>
      <c r="F1669" s="1">
        <v>0</v>
      </c>
      <c r="G1669" s="2">
        <f t="shared" si="70"/>
        <v>517</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5875</v>
      </c>
      <c r="D1670" s="1">
        <v>0</v>
      </c>
      <c r="E1670" s="1">
        <v>0</v>
      </c>
      <c r="F1670" s="1">
        <v>0</v>
      </c>
      <c r="G1670" s="2">
        <f t="shared" si="70"/>
        <v>522.875</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1192.52</v>
      </c>
      <c r="D1680" s="1">
        <v>0</v>
      </c>
      <c r="E1680" s="1">
        <v>0</v>
      </c>
      <c r="F1680" s="1">
        <v>0</v>
      </c>
      <c r="G1680" s="2">
        <f>B1680/1000*C1680</f>
        <v>118.05948000000001</v>
      </c>
      <c r="H1680" s="2">
        <f>ABS(C1680-ROUND(C1680,0))</f>
        <v>0.48000000000001819</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739541.09</v>
      </c>
      <c r="D1681" s="1">
        <v>0</v>
      </c>
      <c r="E1681" s="1">
        <v>0</v>
      </c>
      <c r="F1681" s="1">
        <v>0</v>
      </c>
      <c r="G1681" s="2">
        <f t="shared" si="70"/>
        <v>73954.108999999997</v>
      </c>
      <c r="H1681" s="2">
        <f t="shared" si="71"/>
        <v>8.999999996740371E-2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182838.6</v>
      </c>
      <c r="D1683" s="1">
        <v>0</v>
      </c>
      <c r="E1683" s="1">
        <v>0</v>
      </c>
      <c r="F1683" s="1">
        <v>0</v>
      </c>
      <c r="G1683" s="2">
        <f t="shared" si="70"/>
        <v>18649.537199999999</v>
      </c>
      <c r="H1683" s="2">
        <f t="shared" si="71"/>
        <v>0.39999999999417923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44915.44</v>
      </c>
      <c r="D1684" s="1">
        <v>0</v>
      </c>
      <c r="E1684" s="1">
        <v>0</v>
      </c>
      <c r="F1684" s="1">
        <v>0</v>
      </c>
      <c r="G1684" s="2">
        <f t="shared" si="70"/>
        <v>4626.2903200000001</v>
      </c>
      <c r="H1684" s="2">
        <f t="shared" si="71"/>
        <v>0.44000000000232831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464789.81</v>
      </c>
      <c r="D1685" s="1">
        <v>0</v>
      </c>
      <c r="E1685" s="1">
        <v>0</v>
      </c>
      <c r="F1685" s="1">
        <v>0</v>
      </c>
      <c r="G1685" s="2">
        <f>B1685/1000*C1685</f>
        <v>48338.140240000001</v>
      </c>
      <c r="H1685" s="2">
        <f>ABS(C1685-ROUND(C1685,0))</f>
        <v>0.19000000000232831</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46997.24</v>
      </c>
      <c r="D1686" s="13">
        <v>0</v>
      </c>
      <c r="E1686" s="13">
        <v>0</v>
      </c>
      <c r="F1686" s="13">
        <v>0</v>
      </c>
      <c r="G1686" s="14">
        <f t="shared" si="70"/>
        <v>4934.7101999999995</v>
      </c>
      <c r="H1686" s="14">
        <f t="shared" si="71"/>
        <v>0.23999999999796273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35280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547877.96</v>
      </c>
      <c r="I16" s="298">
        <f>'PR-RAS'!E6</f>
        <v>732698.11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215153.17999999996</v>
      </c>
      <c r="I17" s="298">
        <f>'PR-RAS'!E152</f>
        <v>392336.20999999996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694123.33999999985</v>
      </c>
      <c r="I18" s="298">
        <f>'PR-RAS'!E649</f>
        <v>177674.0199999999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715927.05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747152.41000000015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7611.32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739541.09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9" sqref="E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547877.96</v>
      </c>
      <c r="E6" s="59">
        <f>E7+E43+E49+E82+E106+E125+E134+E140</f>
        <v>732698.11</v>
      </c>
      <c r="F6" s="44">
        <f t="shared" ref="F6:F132" si="0">IF(D6&lt;&gt;0,IF(E6/D6&gt;=100,"&gt;&gt;100",E6/D6*100),"-")</f>
        <v>133.73381729025934</v>
      </c>
    </row>
    <row r="7" spans="1:24" ht="12.75" customHeight="1" x14ac:dyDescent="0.2">
      <c r="A7" s="62">
        <v>61</v>
      </c>
      <c r="B7" s="228" t="s">
        <v>65</v>
      </c>
      <c r="C7" s="267" t="s">
        <v>66</v>
      </c>
      <c r="D7" s="59">
        <f>D8+D17+D23+D29+D36+D39</f>
        <v>123944.56999999999</v>
      </c>
      <c r="E7" s="59">
        <f>E8+E17+E23+E29+E36+E39</f>
        <v>156896.14000000001</v>
      </c>
      <c r="F7" s="44">
        <f t="shared" si="0"/>
        <v>126.58573102476376</v>
      </c>
    </row>
    <row r="8" spans="1:24" ht="12.75" customHeight="1" x14ac:dyDescent="0.2">
      <c r="A8" s="62">
        <v>611</v>
      </c>
      <c r="B8" s="228" t="s">
        <v>67</v>
      </c>
      <c r="C8" s="267" t="s">
        <v>68</v>
      </c>
      <c r="D8" s="59">
        <f>SUM(D9:D14)-D15-D16</f>
        <v>118183.88</v>
      </c>
      <c r="E8" s="59">
        <f>SUM(E9:E14)-E15-E16</f>
        <v>151590.5</v>
      </c>
      <c r="F8" s="44">
        <f t="shared" si="0"/>
        <v>128.26664685573024</v>
      </c>
    </row>
    <row r="9" spans="1:24" ht="12.75" customHeight="1" x14ac:dyDescent="0.2">
      <c r="A9" s="62">
        <v>6111</v>
      </c>
      <c r="B9" s="64" t="s">
        <v>69</v>
      </c>
      <c r="C9" s="267" t="s">
        <v>70</v>
      </c>
      <c r="D9" s="193">
        <v>118183.88</v>
      </c>
      <c r="E9" s="193">
        <v>151590.5</v>
      </c>
      <c r="F9" s="44">
        <f t="shared" si="0"/>
        <v>128.26664685573024</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5298.9</v>
      </c>
      <c r="E23" s="59">
        <f t="shared" si="2"/>
        <v>4679.9799999999996</v>
      </c>
      <c r="F23" s="44">
        <f t="shared" si="0"/>
        <v>88.319839966785551</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5298.9</v>
      </c>
      <c r="E27" s="193">
        <v>4679.9799999999996</v>
      </c>
      <c r="F27" s="44">
        <f t="shared" si="0"/>
        <v>88.319839966785551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461.79</v>
      </c>
      <c r="E29" s="59">
        <f>SUM(E30:E35)</f>
        <v>625.66</v>
      </c>
      <c r="F29" s="44">
        <f t="shared" si="0"/>
        <v>135.48582689101104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461.79</v>
      </c>
      <c r="E31" s="193">
        <v>625.66</v>
      </c>
      <c r="F31" s="44">
        <f t="shared" si="0"/>
        <v>135.48582689101104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280685.62</v>
      </c>
      <c r="E49" s="59">
        <f>E50+E53+E58+E61+E64+E68+E71+E74+E77</f>
        <v>519858.35</v>
      </c>
      <c r="F49" s="44">
        <f t="shared" si="0"/>
        <v>185.21018283729674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129341.62</v>
      </c>
      <c r="E58" s="59">
        <f t="shared" si="9"/>
        <v>326556</v>
      </c>
      <c r="F58" s="44">
        <f t="shared" si="0"/>
        <v>252.47557592057376</v>
      </c>
    </row>
    <row r="59" spans="1:6" ht="24" x14ac:dyDescent="0.2">
      <c r="A59" s="62">
        <v>6331</v>
      </c>
      <c r="B59" s="64" t="s">
        <v>169</v>
      </c>
      <c r="C59" s="267" t="s">
        <v>170</v>
      </c>
      <c r="D59" s="193">
        <v>119341.62</v>
      </c>
      <c r="E59" s="193">
        <v>26556</v>
      </c>
      <c r="F59" s="44">
        <f t="shared" si="0"/>
        <v>22.252086070224287</v>
      </c>
    </row>
    <row r="60" spans="1:6" ht="24" x14ac:dyDescent="0.2">
      <c r="A60" s="62">
        <v>6332</v>
      </c>
      <c r="B60" s="64" t="s">
        <v>171</v>
      </c>
      <c r="C60" s="267" t="s">
        <v>172</v>
      </c>
      <c r="D60" s="193">
        <v>10000</v>
      </c>
      <c r="E60" s="193">
        <v>300000</v>
      </c>
      <c r="F60" s="44">
        <f t="shared" si="0"/>
        <v>3000</v>
      </c>
    </row>
    <row r="61" spans="1:6" ht="12.75" customHeight="1" x14ac:dyDescent="0.2">
      <c r="A61" s="62">
        <v>634</v>
      </c>
      <c r="B61" s="64" t="s">
        <v>173</v>
      </c>
      <c r="C61" s="267" t="s">
        <v>174</v>
      </c>
      <c r="D61" s="59">
        <f t="shared" ref="D61:E61" si="10">SUM(D62:D63)</f>
        <v>32544</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32544</v>
      </c>
      <c r="E63" s="193"/>
      <c r="F63" s="44">
        <f t="shared" si="0"/>
        <v>0</v>
      </c>
    </row>
    <row r="64" spans="1:6" ht="24" x14ac:dyDescent="0.2">
      <c r="A64" s="62">
        <v>635</v>
      </c>
      <c r="B64" s="64" t="s">
        <v>179</v>
      </c>
      <c r="C64" s="267" t="s">
        <v>180</v>
      </c>
      <c r="D64" s="59">
        <f>SUM(D65:D67)</f>
        <v>0</v>
      </c>
      <c r="E64" s="59">
        <f>SUM(E65:E67)</f>
        <v>108033.57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108033.57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118800</v>
      </c>
      <c r="E74" s="59">
        <f t="shared" si="13"/>
        <v>85268.78</v>
      </c>
      <c r="F74" s="44">
        <f t="shared" si="0"/>
        <v>71.775067340067338</v>
      </c>
    </row>
    <row r="75" spans="1:6" ht="12.75" customHeight="1" x14ac:dyDescent="0.2">
      <c r="A75" s="62" t="s">
        <v>201</v>
      </c>
      <c r="B75" s="64" t="s">
        <v>202</v>
      </c>
      <c r="C75" s="267" t="s">
        <v>201</v>
      </c>
      <c r="D75" s="193">
        <v>118800</v>
      </c>
      <c r="E75" s="193"/>
      <c r="F75" s="44">
        <f t="shared" si="0"/>
        <v>0</v>
      </c>
    </row>
    <row r="76" spans="1:6" ht="12.75" customHeight="1" x14ac:dyDescent="0.2">
      <c r="A76" s="62" t="s">
        <v>203</v>
      </c>
      <c r="B76" s="64" t="s">
        <v>204</v>
      </c>
      <c r="C76" s="267" t="s">
        <v>203</v>
      </c>
      <c r="D76" s="193">
        <v>0</v>
      </c>
      <c r="E76" s="193">
        <v>85268.78</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31267.450000000004</v>
      </c>
      <c r="E82" s="59">
        <f t="shared" si="15"/>
        <v>39564.76</v>
      </c>
      <c r="F82" s="44">
        <f t="shared" si="0"/>
        <v>126.53657397709117</v>
      </c>
    </row>
    <row r="83" spans="1:6" ht="12.75" customHeight="1" x14ac:dyDescent="0.2">
      <c r="A83" s="62">
        <v>641</v>
      </c>
      <c r="B83" s="63" t="s">
        <v>217</v>
      </c>
      <c r="C83" s="267" t="s">
        <v>218</v>
      </c>
      <c r="D83" s="59">
        <f t="shared" ref="D83:E83" si="16">SUM(D84:D90)</f>
        <v>7.83</v>
      </c>
      <c r="E83" s="59">
        <f t="shared" si="16"/>
        <v>3.81</v>
      </c>
      <c r="F83" s="44">
        <f t="shared" si="0"/>
        <v>48.659003831417621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7.83</v>
      </c>
      <c r="E85" s="193">
        <v>3.81</v>
      </c>
      <c r="F85" s="44">
        <f t="shared" si="0"/>
        <v>48.659003831417621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31259.620000000003</v>
      </c>
      <c r="E91" s="59">
        <f t="shared" si="17"/>
        <v>39560.950000000004</v>
      </c>
      <c r="F91" s="44">
        <f t="shared" si="0"/>
        <v>126.55608097603235</v>
      </c>
    </row>
    <row r="92" spans="1:6" ht="12.75" customHeight="1" x14ac:dyDescent="0.2">
      <c r="A92" s="62">
        <v>6421</v>
      </c>
      <c r="B92" s="63" t="s">
        <v>235</v>
      </c>
      <c r="C92" s="267" t="s">
        <v>236</v>
      </c>
      <c r="D92" s="193">
        <v>300</v>
      </c>
      <c r="E92" s="193">
        <v>663.61</v>
      </c>
      <c r="F92" s="44">
        <f t="shared" si="0"/>
        <v>221.20333333333332</v>
      </c>
    </row>
    <row r="93" spans="1:6" ht="12.75" customHeight="1" x14ac:dyDescent="0.2">
      <c r="A93" s="62">
        <v>6422</v>
      </c>
      <c r="B93" s="63" t="s">
        <v>237</v>
      </c>
      <c r="C93" s="267" t="s">
        <v>238</v>
      </c>
      <c r="D93" s="193">
        <v>30024.74</v>
      </c>
      <c r="E93" s="193">
        <v>38080.639999999999</v>
      </c>
      <c r="F93" s="44">
        <f t="shared" si="0"/>
        <v>126.83087347300925</v>
      </c>
    </row>
    <row r="94" spans="1:6" ht="12.75" customHeight="1" x14ac:dyDescent="0.2">
      <c r="A94" s="62">
        <v>6423</v>
      </c>
      <c r="B94" s="63" t="s">
        <v>239</v>
      </c>
      <c r="C94" s="267" t="s">
        <v>240</v>
      </c>
      <c r="D94" s="193">
        <v>720.86</v>
      </c>
      <c r="E94" s="193">
        <v>774.19</v>
      </c>
      <c r="F94" s="44">
        <f t="shared" si="0"/>
        <v>107.39810781566463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214.02</v>
      </c>
      <c r="E97" s="193">
        <v>42.51</v>
      </c>
      <c r="F97" s="44">
        <f t="shared" si="0"/>
        <v>19.862629660779366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110718.36</v>
      </c>
      <c r="E106" s="59">
        <f>E107+E112+E120+E124</f>
        <v>15734.86</v>
      </c>
      <c r="F106" s="44">
        <f t="shared" si="0"/>
        <v>14.211608625705802</v>
      </c>
    </row>
    <row r="107" spans="1:6" ht="12.75" customHeight="1" x14ac:dyDescent="0.2">
      <c r="A107" s="62">
        <v>651</v>
      </c>
      <c r="B107" s="63" t="s">
        <v>265</v>
      </c>
      <c r="C107" s="267" t="s">
        <v>266</v>
      </c>
      <c r="D107" s="59">
        <f t="shared" ref="D107:E107" si="19">SUM(D108:D111)</f>
        <v>68.31</v>
      </c>
      <c r="E107" s="59">
        <f t="shared" si="19"/>
        <v>97.22</v>
      </c>
      <c r="F107" s="44">
        <f t="shared" si="0"/>
        <v>142.32176840872492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68.31</v>
      </c>
      <c r="E111" s="193">
        <v>97.22</v>
      </c>
      <c r="F111" s="44">
        <f t="shared" si="0"/>
        <v>142.32176840872492</v>
      </c>
    </row>
    <row r="112" spans="1:6" ht="12.75" customHeight="1" x14ac:dyDescent="0.2">
      <c r="A112" s="62">
        <v>652</v>
      </c>
      <c r="B112" s="63" t="s">
        <v>275</v>
      </c>
      <c r="C112" s="267" t="s">
        <v>276</v>
      </c>
      <c r="D112" s="59">
        <f t="shared" ref="D112:E112" si="20">SUM(D113:D119)</f>
        <v>0</v>
      </c>
      <c r="E112" s="59">
        <f t="shared" si="20"/>
        <v>1531.64</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v>110.52</v>
      </c>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132.72</v>
      </c>
      <c r="F116" s="44" t="str">
        <f t="shared" si="0"/>
        <v>-</v>
      </c>
    </row>
    <row r="117" spans="1:6" ht="12.75" customHeight="1" x14ac:dyDescent="0.2">
      <c r="A117" s="62">
        <v>6526</v>
      </c>
      <c r="B117" s="63" t="s">
        <v>285</v>
      </c>
      <c r="C117" s="267" t="s">
        <v>286</v>
      </c>
      <c r="D117" s="193">
        <v>0</v>
      </c>
      <c r="E117" s="193">
        <v>1288.4000000000001</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110650.05</v>
      </c>
      <c r="E120" s="59">
        <f t="shared" si="21"/>
        <v>14106</v>
      </c>
      <c r="F120" s="44">
        <f t="shared" si="0"/>
        <v>12.748299707049387</v>
      </c>
    </row>
    <row r="121" spans="1:6" ht="12.75" customHeight="1" x14ac:dyDescent="0.2">
      <c r="A121" s="62">
        <v>6531</v>
      </c>
      <c r="B121" s="63" t="s">
        <v>293</v>
      </c>
      <c r="C121" s="267" t="s">
        <v>294</v>
      </c>
      <c r="D121" s="193">
        <v>104943.46</v>
      </c>
      <c r="E121" s="193">
        <v>218.83</v>
      </c>
      <c r="F121" s="44">
        <f t="shared" si="0"/>
        <v>0.20852180783823976</v>
      </c>
    </row>
    <row r="122" spans="1:6" ht="12.75" customHeight="1" x14ac:dyDescent="0.2">
      <c r="A122" s="62">
        <v>6532</v>
      </c>
      <c r="B122" s="63" t="s">
        <v>295</v>
      </c>
      <c r="C122" s="267" t="s">
        <v>296</v>
      </c>
      <c r="D122" s="193">
        <v>5706.59</v>
      </c>
      <c r="E122" s="193">
        <v>13887.17</v>
      </c>
      <c r="F122" s="44">
        <f t="shared" si="0"/>
        <v>243.35321093682919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500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500</v>
      </c>
      <c r="F129" s="44" t="str">
        <f t="shared" si="0"/>
        <v>-</v>
      </c>
    </row>
    <row r="130" spans="1:6" ht="12.75" customHeight="1" x14ac:dyDescent="0.2">
      <c r="A130" s="62">
        <v>6631</v>
      </c>
      <c r="B130" s="64" t="s">
        <v>311</v>
      </c>
      <c r="C130" s="267" t="s">
        <v>312</v>
      </c>
      <c r="D130" s="193">
        <v>0</v>
      </c>
      <c r="E130" s="193">
        <v>500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1261.96</v>
      </c>
      <c r="E140" s="59">
        <f t="shared" si="28"/>
        <v>144</v>
      </c>
      <c r="F140" s="44">
        <f t="shared" si="26"/>
        <v>11.410821262163619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1261.96</v>
      </c>
      <c r="E151" s="193">
        <v>144</v>
      </c>
      <c r="F151" s="44">
        <f t="shared" si="26"/>
        <v>11.410821262163619</v>
      </c>
    </row>
    <row r="152" spans="1:6" ht="12.75" customHeight="1" x14ac:dyDescent="0.2">
      <c r="A152" s="62">
        <v>3</v>
      </c>
      <c r="B152" s="63" t="s">
        <v>355</v>
      </c>
      <c r="C152" s="267" t="s">
        <v>61</v>
      </c>
      <c r="D152" s="59">
        <f>D153+D164+D202+D221+D230+D262+D273</f>
        <v>215153.17999999996</v>
      </c>
      <c r="E152" s="59">
        <f>E153+E164+E202+E221+E230+E262+E273</f>
        <v>392336.20999999996</v>
      </c>
      <c r="F152" s="44">
        <f t="shared" si="26"/>
        <v>182.35203867309795</v>
      </c>
    </row>
    <row r="153" spans="1:6" ht="12.75" customHeight="1" x14ac:dyDescent="0.2">
      <c r="A153" s="62">
        <v>31</v>
      </c>
      <c r="B153" s="63" t="s">
        <v>356</v>
      </c>
      <c r="C153" s="267" t="s">
        <v>357</v>
      </c>
      <c r="D153" s="59">
        <f t="shared" ref="D153:E153" si="30">D154+D159+D160</f>
        <v>47776.329999999994</v>
      </c>
      <c r="E153" s="59">
        <f t="shared" si="30"/>
        <v>90317.15</v>
      </c>
      <c r="F153" s="44">
        <f t="shared" si="26"/>
        <v>189.0416237496685</v>
      </c>
    </row>
    <row r="154" spans="1:6" ht="12.75" customHeight="1" x14ac:dyDescent="0.2">
      <c r="A154" s="62">
        <v>311</v>
      </c>
      <c r="B154" s="63" t="s">
        <v>358</v>
      </c>
      <c r="C154" s="267" t="s">
        <v>359</v>
      </c>
      <c r="D154" s="59">
        <f t="shared" ref="D154:E154" si="31">SUM(D155:D158)</f>
        <v>32179.89</v>
      </c>
      <c r="E154" s="59">
        <f t="shared" si="31"/>
        <v>75722.899999999994</v>
      </c>
      <c r="F154" s="44">
        <f t="shared" si="26"/>
        <v>235.3112456257619</v>
      </c>
    </row>
    <row r="155" spans="1:6" ht="12.75" customHeight="1" x14ac:dyDescent="0.2">
      <c r="A155" s="62">
        <v>3111</v>
      </c>
      <c r="B155" s="63" t="s">
        <v>360</v>
      </c>
      <c r="C155" s="267" t="s">
        <v>361</v>
      </c>
      <c r="D155" s="193">
        <v>32179.89</v>
      </c>
      <c r="E155" s="193">
        <v>75722.899999999994</v>
      </c>
      <c r="F155" s="44">
        <f t="shared" si="26"/>
        <v>235.3112456257619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10836.59</v>
      </c>
      <c r="E159" s="193">
        <v>2100</v>
      </c>
      <c r="F159" s="44">
        <f t="shared" si="26"/>
        <v>19.378789822259584</v>
      </c>
    </row>
    <row r="160" spans="1:6" ht="12.75" customHeight="1" x14ac:dyDescent="0.2">
      <c r="A160" s="62">
        <v>313</v>
      </c>
      <c r="B160" s="64" t="s">
        <v>370</v>
      </c>
      <c r="C160" s="267" t="s">
        <v>371</v>
      </c>
      <c r="D160" s="59">
        <f t="shared" ref="D160:E160" si="32">SUM(D161:D163)</f>
        <v>4759.8500000000004</v>
      </c>
      <c r="E160" s="59">
        <f t="shared" si="32"/>
        <v>12494.25</v>
      </c>
      <c r="F160" s="44">
        <f t="shared" si="26"/>
        <v>262.49251552044706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4759.8500000000004</v>
      </c>
      <c r="E162" s="193">
        <v>12494.25</v>
      </c>
      <c r="F162" s="44">
        <f t="shared" si="26"/>
        <v>262.49251552044706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98377.19</v>
      </c>
      <c r="E164" s="59">
        <f>E165+E170+E178+E188+E189+E194</f>
        <v>201852.7</v>
      </c>
      <c r="F164" s="44">
        <f t="shared" si="26"/>
        <v>205.18242084369356</v>
      </c>
    </row>
    <row r="165" spans="1:6" ht="12.75" customHeight="1" x14ac:dyDescent="0.2">
      <c r="A165" s="62">
        <v>321</v>
      </c>
      <c r="B165" s="63" t="s">
        <v>380</v>
      </c>
      <c r="C165" s="267" t="s">
        <v>381</v>
      </c>
      <c r="D165" s="59">
        <f t="shared" ref="D165:E165" si="33">SUM(D166:D169)</f>
        <v>3589.33</v>
      </c>
      <c r="E165" s="59">
        <f t="shared" si="33"/>
        <v>6987.01</v>
      </c>
      <c r="F165" s="44">
        <f t="shared" si="26"/>
        <v>194.66056339205369</v>
      </c>
    </row>
    <row r="166" spans="1:6" ht="12.75" customHeight="1" x14ac:dyDescent="0.2">
      <c r="A166" s="62">
        <v>3211</v>
      </c>
      <c r="B166" s="63" t="s">
        <v>382</v>
      </c>
      <c r="C166" s="267" t="s">
        <v>383</v>
      </c>
      <c r="D166" s="193">
        <v>905.03</v>
      </c>
      <c r="E166" s="193">
        <v>344.2</v>
      </c>
      <c r="F166" s="44">
        <f t="shared" si="26"/>
        <v>38.031888445686882</v>
      </c>
    </row>
    <row r="167" spans="1:6" ht="12.75" customHeight="1" x14ac:dyDescent="0.2">
      <c r="A167" s="62">
        <v>3212</v>
      </c>
      <c r="B167" s="63" t="s">
        <v>384</v>
      </c>
      <c r="C167" s="267" t="s">
        <v>385</v>
      </c>
      <c r="D167" s="193">
        <v>2684.3</v>
      </c>
      <c r="E167" s="193">
        <v>5817.81</v>
      </c>
      <c r="F167" s="44">
        <f t="shared" si="26"/>
        <v>216.73471668591438</v>
      </c>
    </row>
    <row r="168" spans="1:6" ht="12.75" customHeight="1" x14ac:dyDescent="0.2">
      <c r="A168" s="62">
        <v>3213</v>
      </c>
      <c r="B168" s="63" t="s">
        <v>386</v>
      </c>
      <c r="C168" s="267" t="s">
        <v>387</v>
      </c>
      <c r="D168" s="193">
        <v>0</v>
      </c>
      <c r="E168" s="193">
        <v>825</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15167.2</v>
      </c>
      <c r="E170" s="59">
        <f t="shared" si="34"/>
        <v>11263.18</v>
      </c>
      <c r="F170" s="44">
        <f t="shared" si="26"/>
        <v>74.260113930059603</v>
      </c>
    </row>
    <row r="171" spans="1:6" ht="12.75" customHeight="1" x14ac:dyDescent="0.2">
      <c r="A171" s="62">
        <v>3221</v>
      </c>
      <c r="B171" s="63" t="s">
        <v>392</v>
      </c>
      <c r="C171" s="267" t="s">
        <v>393</v>
      </c>
      <c r="D171" s="193">
        <v>1639.6</v>
      </c>
      <c r="E171" s="193">
        <v>3352.75</v>
      </c>
      <c r="F171" s="44">
        <f t="shared" si="26"/>
        <v>204.48585020736766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11017.7</v>
      </c>
      <c r="E173" s="193">
        <v>6479.14</v>
      </c>
      <c r="F173" s="44">
        <f t="shared" si="26"/>
        <v>58.806647485409833</v>
      </c>
    </row>
    <row r="174" spans="1:6" ht="12.75" customHeight="1" x14ac:dyDescent="0.2">
      <c r="A174" s="62">
        <v>3224</v>
      </c>
      <c r="B174" s="64" t="s">
        <v>398</v>
      </c>
      <c r="C174" s="267" t="s">
        <v>399</v>
      </c>
      <c r="D174" s="193">
        <v>2509.9</v>
      </c>
      <c r="E174" s="193">
        <v>1431.29</v>
      </c>
      <c r="F174" s="44">
        <f t="shared" si="26"/>
        <v>57.025777919439015</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69668.09</v>
      </c>
      <c r="E178" s="59">
        <f t="shared" si="35"/>
        <v>167105.98000000001</v>
      </c>
      <c r="F178" s="44">
        <f t="shared" si="26"/>
        <v>239.86014257029296</v>
      </c>
    </row>
    <row r="179" spans="1:6" ht="12.75" customHeight="1" x14ac:dyDescent="0.2">
      <c r="A179" s="62">
        <v>3231</v>
      </c>
      <c r="B179" s="64" t="s">
        <v>408</v>
      </c>
      <c r="C179" s="267" t="s">
        <v>409</v>
      </c>
      <c r="D179" s="193">
        <v>1437.67</v>
      </c>
      <c r="E179" s="193">
        <v>1219.77</v>
      </c>
      <c r="F179" s="44">
        <f t="shared" si="26"/>
        <v>84.843531547573505</v>
      </c>
    </row>
    <row r="180" spans="1:6" ht="12.75" customHeight="1" x14ac:dyDescent="0.2">
      <c r="A180" s="62">
        <v>3232</v>
      </c>
      <c r="B180" s="64" t="s">
        <v>410</v>
      </c>
      <c r="C180" s="267" t="s">
        <v>411</v>
      </c>
      <c r="D180" s="193">
        <v>25402.240000000002</v>
      </c>
      <c r="E180" s="193">
        <v>20262.93</v>
      </c>
      <c r="F180" s="44">
        <f t="shared" si="26"/>
        <v>79.768280277644806</v>
      </c>
    </row>
    <row r="181" spans="1:6" ht="12.75" customHeight="1" x14ac:dyDescent="0.2">
      <c r="A181" s="62">
        <v>3233</v>
      </c>
      <c r="B181" s="64" t="s">
        <v>412</v>
      </c>
      <c r="C181" s="267" t="s">
        <v>413</v>
      </c>
      <c r="D181" s="193">
        <v>6484.56</v>
      </c>
      <c r="E181" s="193">
        <v>3949.28</v>
      </c>
      <c r="F181" s="44">
        <f t="shared" si="26"/>
        <v>60.902821471310311</v>
      </c>
    </row>
    <row r="182" spans="1:6" ht="12.75" customHeight="1" x14ac:dyDescent="0.2">
      <c r="A182" s="62">
        <v>3234</v>
      </c>
      <c r="B182" s="64" t="s">
        <v>414</v>
      </c>
      <c r="C182" s="267" t="s">
        <v>415</v>
      </c>
      <c r="D182" s="193">
        <v>1544.52</v>
      </c>
      <c r="E182" s="193">
        <v>102179.97</v>
      </c>
      <c r="F182" s="44">
        <f t="shared" si="26"/>
        <v>6615.6456374796053</v>
      </c>
    </row>
    <row r="183" spans="1:6" ht="12.75" customHeight="1" x14ac:dyDescent="0.2">
      <c r="A183" s="62">
        <v>3235</v>
      </c>
      <c r="B183" s="63" t="s">
        <v>416</v>
      </c>
      <c r="C183" s="267" t="s">
        <v>417</v>
      </c>
      <c r="D183" s="193">
        <v>2391.0700000000002</v>
      </c>
      <c r="E183" s="193">
        <v>3113.39</v>
      </c>
      <c r="F183" s="44">
        <f t="shared" si="26"/>
        <v>130.2090695797279</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24129.78</v>
      </c>
      <c r="E185" s="193">
        <v>21689.51</v>
      </c>
      <c r="F185" s="44">
        <f t="shared" si="26"/>
        <v>89.886894948897165</v>
      </c>
    </row>
    <row r="186" spans="1:6" ht="12.75" customHeight="1" x14ac:dyDescent="0.2">
      <c r="A186" s="62">
        <v>3238</v>
      </c>
      <c r="B186" s="63" t="s">
        <v>422</v>
      </c>
      <c r="C186" s="267" t="s">
        <v>423</v>
      </c>
      <c r="D186" s="193">
        <v>829.52</v>
      </c>
      <c r="E186" s="193">
        <v>1592.21</v>
      </c>
      <c r="F186" s="44">
        <f t="shared" si="26"/>
        <v>191.94353360979846</v>
      </c>
    </row>
    <row r="187" spans="1:6" ht="12.75" customHeight="1" x14ac:dyDescent="0.2">
      <c r="A187" s="62">
        <v>3239</v>
      </c>
      <c r="B187" s="63" t="s">
        <v>424</v>
      </c>
      <c r="C187" s="267" t="s">
        <v>425</v>
      </c>
      <c r="D187" s="193">
        <v>7448.73</v>
      </c>
      <c r="E187" s="193">
        <v>13098.92</v>
      </c>
      <c r="F187" s="44">
        <f t="shared" si="26"/>
        <v>175.85440739562316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9952.57</v>
      </c>
      <c r="E194" s="59">
        <f t="shared" si="36"/>
        <v>16496.53</v>
      </c>
      <c r="F194" s="44">
        <f t="shared" si="26"/>
        <v>165.75145917084734</v>
      </c>
    </row>
    <row r="195" spans="1:6" ht="12.75" customHeight="1" x14ac:dyDescent="0.2">
      <c r="A195" s="62">
        <v>3291</v>
      </c>
      <c r="B195" s="182" t="s">
        <v>440</v>
      </c>
      <c r="C195" s="267" t="s">
        <v>441</v>
      </c>
      <c r="D195" s="193">
        <v>0</v>
      </c>
      <c r="E195" s="193">
        <v>156.72999999999999</v>
      </c>
      <c r="F195" s="44" t="str">
        <f t="shared" si="26"/>
        <v>-</v>
      </c>
    </row>
    <row r="196" spans="1:6" ht="12.75" customHeight="1" x14ac:dyDescent="0.2">
      <c r="A196" s="62">
        <v>3292</v>
      </c>
      <c r="B196" s="63" t="s">
        <v>442</v>
      </c>
      <c r="C196" s="267" t="s">
        <v>443</v>
      </c>
      <c r="D196" s="193">
        <v>1207.23</v>
      </c>
      <c r="E196" s="193">
        <v>1260.52</v>
      </c>
      <c r="F196" s="44">
        <f t="shared" si="26"/>
        <v>104.41423755208203</v>
      </c>
    </row>
    <row r="197" spans="1:6" ht="12.75" customHeight="1" x14ac:dyDescent="0.2">
      <c r="A197" s="62">
        <v>3293</v>
      </c>
      <c r="B197" s="63" t="s">
        <v>444</v>
      </c>
      <c r="C197" s="267" t="s">
        <v>445</v>
      </c>
      <c r="D197" s="193">
        <v>4458.1000000000004</v>
      </c>
      <c r="E197" s="193">
        <v>10242.85</v>
      </c>
      <c r="F197" s="44">
        <f t="shared" si="26"/>
        <v>229.7581929521545</v>
      </c>
    </row>
    <row r="198" spans="1:6" ht="12.75" customHeight="1" x14ac:dyDescent="0.2">
      <c r="A198" s="62">
        <v>3294</v>
      </c>
      <c r="B198" s="63" t="s">
        <v>446</v>
      </c>
      <c r="C198" s="267" t="s">
        <v>447</v>
      </c>
      <c r="D198" s="193">
        <v>545.73</v>
      </c>
      <c r="E198" s="193">
        <v>622.91999999999996</v>
      </c>
      <c r="F198" s="44">
        <f t="shared" si="26"/>
        <v>114.14435709966466</v>
      </c>
    </row>
    <row r="199" spans="1:6" ht="12.75" customHeight="1" x14ac:dyDescent="0.2">
      <c r="A199" s="62">
        <v>3295</v>
      </c>
      <c r="B199" s="63" t="s">
        <v>448</v>
      </c>
      <c r="C199" s="267" t="s">
        <v>449</v>
      </c>
      <c r="D199" s="193">
        <v>852.97</v>
      </c>
      <c r="E199" s="193">
        <v>801.83</v>
      </c>
      <c r="F199" s="44">
        <f t="shared" si="26"/>
        <v>94.004478469348271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2888.54</v>
      </c>
      <c r="E201" s="193">
        <v>3411.68</v>
      </c>
      <c r="F201" s="44">
        <f t="shared" si="26"/>
        <v>118.11087954468347</v>
      </c>
    </row>
    <row r="202" spans="1:6" ht="12.75" customHeight="1" x14ac:dyDescent="0.2">
      <c r="A202" s="62">
        <v>34</v>
      </c>
      <c r="B202" s="182" t="s">
        <v>454</v>
      </c>
      <c r="C202" s="267" t="s">
        <v>455</v>
      </c>
      <c r="D202" s="59">
        <f t="shared" ref="D202:E202" si="37">D203+D208+D216</f>
        <v>1812.7399999999998</v>
      </c>
      <c r="E202" s="59">
        <f t="shared" si="37"/>
        <v>1493.42</v>
      </c>
      <c r="F202" s="44">
        <f t="shared" si="26"/>
        <v>82.384677339276465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1287.6499999999999</v>
      </c>
      <c r="E208" s="59">
        <f t="shared" si="39"/>
        <v>864.69</v>
      </c>
      <c r="F208" s="44">
        <f t="shared" si="26"/>
        <v>67.152564749737905</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76.069999999999993</v>
      </c>
      <c r="E210" s="193">
        <v>67.819999999999993</v>
      </c>
      <c r="F210" s="44">
        <f t="shared" si="26"/>
        <v>89.154725910345732</v>
      </c>
    </row>
    <row r="211" spans="1:6" ht="24" x14ac:dyDescent="0.2">
      <c r="A211" s="62">
        <v>3423</v>
      </c>
      <c r="B211" s="182" t="s">
        <v>472</v>
      </c>
      <c r="C211" s="267" t="s">
        <v>473</v>
      </c>
      <c r="D211" s="193">
        <v>1211.58</v>
      </c>
      <c r="E211" s="193">
        <v>796.87</v>
      </c>
      <c r="F211" s="44">
        <f t="shared" si="26"/>
        <v>65.771141814820325</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525.09</v>
      </c>
      <c r="E216" s="59">
        <f t="shared" si="40"/>
        <v>628.73</v>
      </c>
      <c r="F216" s="44">
        <f t="shared" si="26"/>
        <v>119.73756879772989</v>
      </c>
    </row>
    <row r="217" spans="1:6" ht="12.75" customHeight="1" x14ac:dyDescent="0.2">
      <c r="A217" s="62">
        <v>3431</v>
      </c>
      <c r="B217" s="181" t="s">
        <v>484</v>
      </c>
      <c r="C217" s="267" t="s">
        <v>485</v>
      </c>
      <c r="D217" s="193">
        <v>509.67</v>
      </c>
      <c r="E217" s="193">
        <v>535.23</v>
      </c>
      <c r="F217" s="44">
        <f t="shared" si="26"/>
        <v>105.0150097121667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15.42</v>
      </c>
      <c r="E219" s="193">
        <v>93.5</v>
      </c>
      <c r="F219" s="44">
        <f t="shared" si="26"/>
        <v>606.35538261997408</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35482.69</v>
      </c>
      <c r="E230" s="59">
        <f>E231+E234+E237+E242+E246+E250+E254+E257</f>
        <v>79200.27</v>
      </c>
      <c r="F230" s="44">
        <f t="shared" ref="F230:F245" si="44">IF(D230&lt;&gt;0,IF(E230/D230&gt;=100,"&gt;&gt;100",E230/D230*100),"-")</f>
        <v>223.20818968347663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4000</v>
      </c>
      <c r="E246" s="59">
        <f t="shared" si="48"/>
        <v>150</v>
      </c>
      <c r="F246" s="44">
        <f t="shared" ref="F246:F249" si="49">IF(D246&lt;&gt;0,IF(E246/D246&gt;=100,"&gt;&gt;100",E246/D246*100),"-")</f>
        <v>3.75</v>
      </c>
    </row>
    <row r="247" spans="1:6" ht="12.75" customHeight="1" x14ac:dyDescent="0.2">
      <c r="A247" s="62" t="s">
        <v>541</v>
      </c>
      <c r="B247" s="63" t="s">
        <v>542</v>
      </c>
      <c r="C247" s="267" t="s">
        <v>541</v>
      </c>
      <c r="D247" s="193">
        <v>4000</v>
      </c>
      <c r="E247" s="193">
        <v>150</v>
      </c>
      <c r="F247" s="44">
        <f t="shared" si="49"/>
        <v>3.75</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31482.69</v>
      </c>
      <c r="E250" s="59">
        <f t="shared" si="50"/>
        <v>79050.27</v>
      </c>
      <c r="F250" s="44">
        <f t="shared" ref="F250:F253" si="51">IF(D250&lt;&gt;0,IF(E250/D250&gt;=100,"&gt;&gt;100",E250/D250*100),"-")</f>
        <v>251.09121869827518</v>
      </c>
    </row>
    <row r="251" spans="1:6" ht="24" x14ac:dyDescent="0.2">
      <c r="A251" s="62">
        <v>3672</v>
      </c>
      <c r="B251" s="63" t="s">
        <v>549</v>
      </c>
      <c r="C251" s="267" t="s">
        <v>550</v>
      </c>
      <c r="D251" s="193">
        <v>31482.69</v>
      </c>
      <c r="E251" s="193">
        <v>79050.27</v>
      </c>
      <c r="F251" s="44">
        <f t="shared" si="51"/>
        <v>251.09121869827518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15890.89</v>
      </c>
      <c r="E262" s="59">
        <f t="shared" si="55"/>
        <v>14957</v>
      </c>
      <c r="F262" s="44">
        <f t="shared" ref="F262:F268" si="56">IF(D262&lt;&gt;0,IF(E262/D262&gt;=100,"&gt;&gt;100",E262/D262*100),"-")</f>
        <v>94.12311078863425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15890.89</v>
      </c>
      <c r="E269" s="59">
        <f t="shared" si="58"/>
        <v>14957</v>
      </c>
      <c r="F269" s="44">
        <f t="shared" ref="F269:F272" si="59">IF(D269&lt;&gt;0,IF(E269/D269&gt;=100,"&gt;&gt;100",E269/D269*100),"-")</f>
        <v>94.12311078863425</v>
      </c>
    </row>
    <row r="270" spans="1:6" ht="12.75" customHeight="1" x14ac:dyDescent="0.2">
      <c r="A270" s="62">
        <v>3721</v>
      </c>
      <c r="B270" s="64" t="s">
        <v>581</v>
      </c>
      <c r="C270" s="267" t="s">
        <v>582</v>
      </c>
      <c r="D270" s="193">
        <v>14780</v>
      </c>
      <c r="E270" s="193">
        <v>13600</v>
      </c>
      <c r="F270" s="44">
        <f t="shared" si="59"/>
        <v>92.01623815967524</v>
      </c>
    </row>
    <row r="271" spans="1:6" ht="12.75" customHeight="1" x14ac:dyDescent="0.2">
      <c r="A271" s="62">
        <v>3722</v>
      </c>
      <c r="B271" s="64" t="s">
        <v>583</v>
      </c>
      <c r="C271" s="267" t="s">
        <v>584</v>
      </c>
      <c r="D271" s="193">
        <v>1110.8900000000001</v>
      </c>
      <c r="E271" s="193">
        <v>1357</v>
      </c>
      <c r="F271" s="44">
        <f t="shared" si="59"/>
        <v>122.15430870743276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15813.34</v>
      </c>
      <c r="E273" s="59">
        <f t="shared" si="60"/>
        <v>4515.67</v>
      </c>
      <c r="F273" s="44">
        <f t="shared" ref="F273:F277" si="61">IF(D273&lt;&gt;0,IF(E273/D273&gt;=100,"&gt;&gt;100",E273/D273*100),"-")</f>
        <v>28.556079866745421</v>
      </c>
    </row>
    <row r="274" spans="1:6" ht="12.75" customHeight="1" x14ac:dyDescent="0.2">
      <c r="A274" s="62">
        <v>381</v>
      </c>
      <c r="B274" s="63" t="s">
        <v>589</v>
      </c>
      <c r="C274" s="267" t="s">
        <v>590</v>
      </c>
      <c r="D274" s="59">
        <f t="shared" ref="D274:E274" si="62">SUM(D275:D277)</f>
        <v>15813.34</v>
      </c>
      <c r="E274" s="59">
        <f t="shared" si="62"/>
        <v>4515.67</v>
      </c>
      <c r="F274" s="44">
        <f t="shared" si="61"/>
        <v>28.556079866745421</v>
      </c>
    </row>
    <row r="275" spans="1:6" ht="12.75" customHeight="1" x14ac:dyDescent="0.2">
      <c r="A275" s="62">
        <v>3811</v>
      </c>
      <c r="B275" s="63" t="s">
        <v>591</v>
      </c>
      <c r="C275" s="267" t="s">
        <v>592</v>
      </c>
      <c r="D275" s="193">
        <v>15813.34</v>
      </c>
      <c r="E275" s="193">
        <v>4515.67</v>
      </c>
      <c r="F275" s="44">
        <f t="shared" si="61"/>
        <v>28.556079866745421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215153.17999999996</v>
      </c>
      <c r="E299" s="59">
        <f>E152-E297+E298</f>
        <v>392336.20999999996</v>
      </c>
      <c r="F299" s="44">
        <f t="shared" si="68"/>
        <v>182.35203867309795</v>
      </c>
    </row>
    <row r="300" spans="1:6" ht="12.75" customHeight="1" x14ac:dyDescent="0.2">
      <c r="A300" s="62" t="s">
        <v>630</v>
      </c>
      <c r="B300" s="63" t="s">
        <v>641</v>
      </c>
      <c r="C300" s="267" t="s">
        <v>642</v>
      </c>
      <c r="D300" s="59">
        <f>IF(D6&gt;=D299,D6-D299,0)</f>
        <v>332724.78000000003</v>
      </c>
      <c r="E300" s="59">
        <f>IF(E6&gt;=E299,E6-E299,0)</f>
        <v>340361.9</v>
      </c>
      <c r="F300" s="44">
        <f t="shared" si="68"/>
        <v>102.29532648575197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1468434.23</v>
      </c>
      <c r="E302" s="193">
        <v>537909.14</v>
      </c>
      <c r="F302" s="44">
        <f t="shared" si="68"/>
        <v>36.631476508144331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116134.01</v>
      </c>
      <c r="E304" s="193">
        <v>563508.97</v>
      </c>
      <c r="F304" s="44">
        <f t="shared" si="68"/>
        <v>485.22303673144495</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79084.73000000001</v>
      </c>
      <c r="E360" s="59">
        <f t="shared" si="86"/>
        <v>62244.19</v>
      </c>
      <c r="F360" s="44">
        <f t="shared" si="72"/>
        <v>78.705699570574495</v>
      </c>
    </row>
    <row r="361" spans="1:6" ht="12.75" customHeight="1" x14ac:dyDescent="0.2">
      <c r="A361" s="62">
        <v>41</v>
      </c>
      <c r="B361" s="63" t="s">
        <v>762</v>
      </c>
      <c r="C361" s="267" t="s">
        <v>763</v>
      </c>
      <c r="D361" s="59">
        <f t="shared" ref="D361:E361" si="87">D362+D366</f>
        <v>3425</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3425</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3425</v>
      </c>
      <c r="E372" s="193"/>
      <c r="F372" s="44">
        <f t="shared" si="72"/>
        <v>0</v>
      </c>
    </row>
    <row r="373" spans="1:6" ht="24" x14ac:dyDescent="0.2">
      <c r="A373" s="62">
        <v>42</v>
      </c>
      <c r="B373" s="182" t="s">
        <v>778</v>
      </c>
      <c r="C373" s="267" t="s">
        <v>779</v>
      </c>
      <c r="D373" s="59">
        <f t="shared" ref="D373:E373" si="90">D374+D379+D388+D393+D398+D401</f>
        <v>75659.73000000001</v>
      </c>
      <c r="E373" s="59">
        <f t="shared" si="90"/>
        <v>62244.19</v>
      </c>
      <c r="F373" s="44">
        <f t="shared" si="72"/>
        <v>82.268585943936088</v>
      </c>
    </row>
    <row r="374" spans="1:6" ht="12.75" customHeight="1" x14ac:dyDescent="0.2">
      <c r="A374" s="62">
        <v>421</v>
      </c>
      <c r="B374" s="63" t="s">
        <v>780</v>
      </c>
      <c r="C374" s="267" t="s">
        <v>781</v>
      </c>
      <c r="D374" s="59">
        <f t="shared" ref="D374:E374" si="91">SUM(D375:D378)</f>
        <v>0</v>
      </c>
      <c r="E374" s="59">
        <f t="shared" si="91"/>
        <v>14481.25</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v>11700</v>
      </c>
      <c r="F377" s="44" t="str">
        <f t="shared" si="72"/>
        <v>-</v>
      </c>
    </row>
    <row r="378" spans="1:6" ht="12.75" customHeight="1" x14ac:dyDescent="0.2">
      <c r="A378" s="62">
        <v>4214</v>
      </c>
      <c r="B378" s="63" t="s">
        <v>692</v>
      </c>
      <c r="C378" s="267" t="s">
        <v>785</v>
      </c>
      <c r="D378" s="193">
        <v>0</v>
      </c>
      <c r="E378" s="193">
        <v>2781.25</v>
      </c>
      <c r="F378" s="44" t="str">
        <f t="shared" si="72"/>
        <v>-</v>
      </c>
    </row>
    <row r="379" spans="1:6" ht="12.75" customHeight="1" x14ac:dyDescent="0.2">
      <c r="A379" s="62">
        <v>422</v>
      </c>
      <c r="B379" s="63" t="s">
        <v>786</v>
      </c>
      <c r="C379" s="267" t="s">
        <v>787</v>
      </c>
      <c r="D379" s="59">
        <f t="shared" ref="D379:E379" si="92">SUM(D380:D387)</f>
        <v>28188.480000000003</v>
      </c>
      <c r="E379" s="59">
        <f t="shared" si="92"/>
        <v>6932.5</v>
      </c>
      <c r="F379" s="44">
        <f t="shared" si="72"/>
        <v>24.593379990691229</v>
      </c>
    </row>
    <row r="380" spans="1:6" ht="12.75" customHeight="1" x14ac:dyDescent="0.2">
      <c r="A380" s="62">
        <v>4221</v>
      </c>
      <c r="B380" s="63" t="s">
        <v>696</v>
      </c>
      <c r="C380" s="267" t="s">
        <v>788</v>
      </c>
      <c r="D380" s="193">
        <v>1432.54</v>
      </c>
      <c r="E380" s="193">
        <v>2850</v>
      </c>
      <c r="F380" s="44">
        <f t="shared" si="72"/>
        <v>198.94732433300294</v>
      </c>
    </row>
    <row r="381" spans="1:6" ht="12.75" customHeight="1" x14ac:dyDescent="0.2">
      <c r="A381" s="62">
        <v>4222</v>
      </c>
      <c r="B381" s="63" t="s">
        <v>789</v>
      </c>
      <c r="C381" s="267" t="s">
        <v>790</v>
      </c>
      <c r="D381" s="193">
        <v>17720.95</v>
      </c>
      <c r="E381" s="193"/>
      <c r="F381" s="44">
        <f t="shared" si="72"/>
        <v>0</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9034.99</v>
      </c>
      <c r="E386" s="193">
        <v>4082.5</v>
      </c>
      <c r="F386" s="44">
        <f t="shared" si="72"/>
        <v>45.185440160974174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29350</v>
      </c>
      <c r="E388" s="59">
        <f t="shared" si="93"/>
        <v>0</v>
      </c>
      <c r="F388" s="44">
        <f t="shared" si="72"/>
        <v>0</v>
      </c>
    </row>
    <row r="389" spans="1:6" ht="12.75" customHeight="1" x14ac:dyDescent="0.2">
      <c r="A389" s="62">
        <v>4231</v>
      </c>
      <c r="B389" s="63" t="s">
        <v>714</v>
      </c>
      <c r="C389" s="267" t="s">
        <v>799</v>
      </c>
      <c r="D389" s="193">
        <v>29350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18121.25</v>
      </c>
      <c r="E401" s="59">
        <f t="shared" si="96"/>
        <v>40830.44</v>
      </c>
      <c r="F401" s="44">
        <f t="shared" si="72"/>
        <v>225.3180106228875</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11562.5</v>
      </c>
      <c r="E403" s="193">
        <v>2455.44</v>
      </c>
      <c r="F403" s="44">
        <f t="shared" si="72"/>
        <v>21.236237837837837</v>
      </c>
    </row>
    <row r="404" spans="1:6" ht="12.75" customHeight="1" x14ac:dyDescent="0.2">
      <c r="A404" s="62">
        <v>4263</v>
      </c>
      <c r="B404" s="63" t="s">
        <v>744</v>
      </c>
      <c r="C404" s="267" t="s">
        <v>819</v>
      </c>
      <c r="D404" s="193">
        <v>6558.75</v>
      </c>
      <c r="E404" s="193"/>
      <c r="F404" s="44">
        <f t="shared" si="72"/>
        <v>0</v>
      </c>
    </row>
    <row r="405" spans="1:6" ht="12.75" customHeight="1" x14ac:dyDescent="0.2">
      <c r="A405" s="62">
        <v>4264</v>
      </c>
      <c r="B405" s="63" t="s">
        <v>746</v>
      </c>
      <c r="C405" s="267" t="s">
        <v>820</v>
      </c>
      <c r="D405" s="193">
        <v>0</v>
      </c>
      <c r="E405" s="193">
        <v>38375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79084.73000000001</v>
      </c>
      <c r="E418" s="59">
        <f t="shared" si="102"/>
        <v>62244.19</v>
      </c>
      <c r="F418" s="44">
        <f t="shared" si="72"/>
        <v>78.705699570574495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1546203.81</v>
      </c>
      <c r="E420" s="193">
        <v>1103142.6200000001</v>
      </c>
      <c r="F420" s="44">
        <f t="shared" si="72"/>
        <v>71.345227121125774</v>
      </c>
    </row>
    <row r="421" spans="1:6" ht="12.75" customHeight="1" x14ac:dyDescent="0.2">
      <c r="A421" s="62">
        <v>97</v>
      </c>
      <c r="B421" s="228" t="s">
        <v>849</v>
      </c>
      <c r="C421" s="267" t="s">
        <v>850</v>
      </c>
      <c r="D421" s="193">
        <v>9392.5300000000007</v>
      </c>
      <c r="E421" s="193">
        <v>9392.5300000000007</v>
      </c>
      <c r="F421" s="44">
        <f t="shared" si="72"/>
        <v>100</v>
      </c>
    </row>
    <row r="422" spans="1:6" ht="12.75" customHeight="1" x14ac:dyDescent="0.2">
      <c r="A422" s="62" t="s">
        <v>630</v>
      </c>
      <c r="B422" s="63" t="s">
        <v>851</v>
      </c>
      <c r="C422" s="267" t="s">
        <v>852</v>
      </c>
      <c r="D422" s="59">
        <f>D6+D308</f>
        <v>547877.96</v>
      </c>
      <c r="E422" s="59">
        <f>E6+E308</f>
        <v>732698.11</v>
      </c>
      <c r="F422" s="44">
        <f t="shared" si="72"/>
        <v>133.73381729025934</v>
      </c>
    </row>
    <row r="423" spans="1:6" ht="12.75" customHeight="1" x14ac:dyDescent="0.2">
      <c r="A423" s="62" t="s">
        <v>630</v>
      </c>
      <c r="B423" s="63" t="s">
        <v>853</v>
      </c>
      <c r="C423" s="267" t="s">
        <v>854</v>
      </c>
      <c r="D423" s="59">
        <f t="shared" ref="D423:E423" si="103">D299+D360</f>
        <v>294237.90999999997</v>
      </c>
      <c r="E423" s="59">
        <f t="shared" si="103"/>
        <v>454580.39999999997</v>
      </c>
      <c r="F423" s="44">
        <f t="shared" si="72"/>
        <v>154.49416426319777</v>
      </c>
    </row>
    <row r="424" spans="1:6" ht="12.75" customHeight="1" x14ac:dyDescent="0.2">
      <c r="A424" s="62" t="s">
        <v>630</v>
      </c>
      <c r="B424" s="63" t="s">
        <v>855</v>
      </c>
      <c r="C424" s="267" t="s">
        <v>856</v>
      </c>
      <c r="D424" s="59">
        <f t="shared" ref="D424:E424" si="104">IF(D422&gt;=D423,D422-D423,0)</f>
        <v>253640.05</v>
      </c>
      <c r="E424" s="59">
        <f t="shared" si="104"/>
        <v>278117.71000000002</v>
      </c>
      <c r="F424" s="44">
        <f t="shared" si="72"/>
        <v>109.65055006100182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77769.580000000075</v>
      </c>
      <c r="E427" s="59">
        <f t="shared" si="107"/>
        <v>565233.4800000001</v>
      </c>
      <c r="F427" s="44">
        <f t="shared" si="72"/>
        <v>726.80536528550044</v>
      </c>
    </row>
    <row r="428" spans="1:6" ht="24" x14ac:dyDescent="0.2">
      <c r="A428" s="269" t="s">
        <v>864</v>
      </c>
      <c r="B428" s="263" t="s">
        <v>865</v>
      </c>
      <c r="C428" s="270" t="s">
        <v>866</v>
      </c>
      <c r="D428" s="80">
        <f t="shared" ref="D428:E428" si="108">D304+D421</f>
        <v>125526.54</v>
      </c>
      <c r="E428" s="80">
        <f t="shared" si="108"/>
        <v>572901.5</v>
      </c>
      <c r="F428" s="60">
        <f t="shared" si="72"/>
        <v>456.39870261699241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9792.77</v>
      </c>
      <c r="E535" s="59">
        <f>E536+E571+E584+E597+E629</f>
        <v>15310.96</v>
      </c>
      <c r="F535" s="44">
        <f t="shared" si="109"/>
        <v>156.34963345406865</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9792.77</v>
      </c>
      <c r="E597" s="59">
        <f t="shared" si="152"/>
        <v>15310.96</v>
      </c>
      <c r="F597" s="44">
        <f t="shared" si="109"/>
        <v>156.34963345406865</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7710.54</v>
      </c>
      <c r="F603" s="44" t="str">
        <f t="shared" si="109"/>
        <v>-</v>
      </c>
    </row>
    <row r="604" spans="1:6" ht="12.75" customHeight="1" x14ac:dyDescent="0.2">
      <c r="A604" s="62">
        <v>5422</v>
      </c>
      <c r="B604" s="63" t="s">
        <v>1206</v>
      </c>
      <c r="C604" s="267" t="s">
        <v>1207</v>
      </c>
      <c r="D604" s="193">
        <v>0</v>
      </c>
      <c r="E604" s="193">
        <v>7710.54</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9758.51</v>
      </c>
      <c r="E609" s="59">
        <f t="shared" si="156"/>
        <v>7600.42</v>
      </c>
      <c r="F609" s="44">
        <f t="shared" si="109"/>
        <v>77.885045975256475</v>
      </c>
    </row>
    <row r="610" spans="1:6" ht="24" x14ac:dyDescent="0.2">
      <c r="A610" s="62">
        <v>5443</v>
      </c>
      <c r="B610" s="63" t="s">
        <v>1218</v>
      </c>
      <c r="C610" s="267" t="s">
        <v>1219</v>
      </c>
      <c r="D610" s="193">
        <v>8848.17</v>
      </c>
      <c r="E610" s="193">
        <v>6636.12</v>
      </c>
      <c r="F610" s="44">
        <f t="shared" si="109"/>
        <v>74.999915236709953</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910.34</v>
      </c>
      <c r="E612" s="193">
        <v>964.3</v>
      </c>
      <c r="F612" s="44">
        <f t="shared" si="109"/>
        <v>105.9274556759013</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34.26</v>
      </c>
      <c r="E621" s="59">
        <f t="shared" si="158"/>
        <v>0</v>
      </c>
      <c r="F621" s="44">
        <f t="shared" si="109"/>
        <v>0</v>
      </c>
    </row>
    <row r="622" spans="1:6" ht="12.75" customHeight="1" x14ac:dyDescent="0.2">
      <c r="A622" s="62">
        <v>5471</v>
      </c>
      <c r="B622" s="63" t="s">
        <v>1242</v>
      </c>
      <c r="C622" s="267" t="s">
        <v>1243</v>
      </c>
      <c r="D622" s="193">
        <v>34.26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9792.77</v>
      </c>
      <c r="E640" s="59">
        <f>IF(E535-E430&gt;=0,E535-E430,0)</f>
        <v>15310.96</v>
      </c>
      <c r="F640" s="44">
        <f t="shared" si="109"/>
        <v>156.34963345406865</v>
      </c>
    </row>
    <row r="641" spans="1:6" ht="12.75" customHeight="1" x14ac:dyDescent="0.2">
      <c r="A641" s="62">
        <v>92213</v>
      </c>
      <c r="B641" s="63" t="s">
        <v>1280</v>
      </c>
      <c r="C641" s="267" t="s">
        <v>1281</v>
      </c>
      <c r="D641" s="193">
        <v>528045.64</v>
      </c>
      <c r="E641" s="193">
        <v>480100.75</v>
      </c>
      <c r="F641" s="44">
        <f t="shared" si="109"/>
        <v>90.920313251710596</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547877.96</v>
      </c>
      <c r="E643" s="59">
        <f>E422+E430</f>
        <v>732698.11</v>
      </c>
      <c r="F643" s="44">
        <f t="shared" si="109"/>
        <v>133.73381729025934</v>
      </c>
    </row>
    <row r="644" spans="1:6" ht="12.75" customHeight="1" x14ac:dyDescent="0.2">
      <c r="A644" s="62" t="s">
        <v>630</v>
      </c>
      <c r="B644" s="63" t="s">
        <v>1286</v>
      </c>
      <c r="C644" s="267" t="s">
        <v>1287</v>
      </c>
      <c r="D644" s="59">
        <f>D423+D535</f>
        <v>304030.68</v>
      </c>
      <c r="E644" s="59">
        <f>E423+E535</f>
        <v>469891.36</v>
      </c>
      <c r="F644" s="44">
        <f t="shared" si="109"/>
        <v>154.55392857062978</v>
      </c>
    </row>
    <row r="645" spans="1:6" ht="12.75" customHeight="1" x14ac:dyDescent="0.2">
      <c r="A645" s="62" t="s">
        <v>630</v>
      </c>
      <c r="B645" s="63" t="s">
        <v>1288</v>
      </c>
      <c r="C645" s="267" t="s">
        <v>1289</v>
      </c>
      <c r="D645" s="59">
        <f t="shared" ref="D645:E645" si="163">IF(D643&gt;=D644,D643-D644,0)</f>
        <v>243847.27999999997</v>
      </c>
      <c r="E645" s="59">
        <f t="shared" si="163"/>
        <v>262806.75</v>
      </c>
      <c r="F645" s="44">
        <f t="shared" si="109"/>
        <v>107.77514106370185</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450276.05999999994</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85132.730000000098</v>
      </c>
      <c r="F648" s="44" t="str">
        <f t="shared" si="109"/>
        <v>-</v>
      </c>
    </row>
    <row r="649" spans="1:6" ht="24" x14ac:dyDescent="0.2">
      <c r="A649" s="62" t="s">
        <v>630</v>
      </c>
      <c r="B649" s="63" t="s">
        <v>1296</v>
      </c>
      <c r="C649" s="267" t="s">
        <v>1297</v>
      </c>
      <c r="D649" s="59">
        <f t="shared" ref="D649:E649" si="165">IF(D645+D647-D646-D648&gt;=0,D645+D647-D646-D648,0)</f>
        <v>694123.33999999985</v>
      </c>
      <c r="E649" s="59">
        <f t="shared" si="165"/>
        <v>177674.0199999999</v>
      </c>
      <c r="F649" s="44">
        <f t="shared" si="109"/>
        <v>25.596894638350577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45.26</v>
      </c>
      <c r="E651" s="195">
        <v>131.82</v>
      </c>
      <c r="F651" s="60">
        <f t="shared" si="109"/>
        <v>291.25055236411839</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419599.94</v>
      </c>
      <c r="E653" s="193">
        <v>94080.39</v>
      </c>
      <c r="F653" s="44">
        <f t="shared" ref="F653:F740" si="167">IF(D653&lt;&gt;0,IF(E653/D653&gt;=100,"&gt;&gt;100",E653/D653*100),"-")</f>
        <v>22.4214498219423</v>
      </c>
    </row>
    <row r="654" spans="1:6" ht="12.75" customHeight="1" x14ac:dyDescent="0.2">
      <c r="A654" s="62" t="s">
        <v>1305</v>
      </c>
      <c r="B654" s="63" t="s">
        <v>1306</v>
      </c>
      <c r="C654" s="267" t="s">
        <v>1305</v>
      </c>
      <c r="D654" s="193">
        <v>556382.91</v>
      </c>
      <c r="E654" s="193">
        <v>746648.07</v>
      </c>
      <c r="F654" s="44">
        <f t="shared" si="167"/>
        <v>134.19680162354376</v>
      </c>
    </row>
    <row r="655" spans="1:6" ht="12.75" customHeight="1" x14ac:dyDescent="0.2">
      <c r="A655" s="62" t="s">
        <v>1307</v>
      </c>
      <c r="B655" s="63" t="s">
        <v>1308</v>
      </c>
      <c r="C655" s="267" t="s">
        <v>1307</v>
      </c>
      <c r="D655" s="193">
        <v>326039.90000000002</v>
      </c>
      <c r="E655" s="193">
        <v>451155</v>
      </c>
      <c r="F655" s="44">
        <f t="shared" si="167"/>
        <v>138.37416831498231</v>
      </c>
    </row>
    <row r="656" spans="1:6" ht="24" x14ac:dyDescent="0.2">
      <c r="A656" s="62">
        <v>11</v>
      </c>
      <c r="B656" s="63" t="s">
        <v>1309</v>
      </c>
      <c r="C656" s="267" t="s">
        <v>1310</v>
      </c>
      <c r="D656" s="59">
        <f t="shared" ref="D656:E656" si="168">+D653+D654-D655</f>
        <v>649942.95000000007</v>
      </c>
      <c r="E656" s="59">
        <f t="shared" si="168"/>
        <v>389573.45999999996</v>
      </c>
      <c r="F656" s="44">
        <f t="shared" si="167"/>
        <v>59.939639317573935</v>
      </c>
    </row>
    <row r="657" spans="1:6" ht="24" x14ac:dyDescent="0.2">
      <c r="A657" s="62" t="s">
        <v>630</v>
      </c>
      <c r="B657" s="63" t="s">
        <v>1311</v>
      </c>
      <c r="C657" s="267" t="s">
        <v>1312</v>
      </c>
      <c r="D657" s="273">
        <v>8</v>
      </c>
      <c r="E657" s="273">
        <v>20</v>
      </c>
      <c r="F657" s="44">
        <f t="shared" si="167"/>
        <v>250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8</v>
      </c>
      <c r="E659" s="273">
        <v>20</v>
      </c>
      <c r="F659" s="44">
        <f t="shared" si="167"/>
        <v>250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5298.9</v>
      </c>
      <c r="E664" s="191">
        <v>4679.9799999999996</v>
      </c>
      <c r="F664" s="70">
        <f t="shared" si="167"/>
        <v>88.319839966785551</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119341.62</v>
      </c>
      <c r="E669" s="193">
        <v>26556</v>
      </c>
      <c r="F669" s="44">
        <f t="shared" si="167"/>
        <v>22.252086070224287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300000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10000</v>
      </c>
      <c r="E676" s="193"/>
      <c r="F676" s="44">
        <f t="shared" si="167"/>
        <v>0</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32544</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118800</v>
      </c>
      <c r="E702" s="191"/>
      <c r="F702" s="70">
        <f t="shared" si="167"/>
        <v>0</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85268.78</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v>0.48</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68.31</v>
      </c>
      <c r="E722" s="191">
        <v>97.22</v>
      </c>
      <c r="F722" s="70">
        <f t="shared" si="167"/>
        <v>142.32176840872492</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1288.4000000000001</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10236.59</v>
      </c>
      <c r="E732" s="191"/>
      <c r="F732" s="70">
        <f t="shared" si="167"/>
        <v>0</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2684.3</v>
      </c>
      <c r="E734" s="191">
        <v>5817.81</v>
      </c>
      <c r="F734" s="70">
        <f t="shared" si="167"/>
        <v>216.73471668591438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6196.19</v>
      </c>
      <c r="E738" s="193">
        <v>5732.11</v>
      </c>
      <c r="F738" s="44">
        <f t="shared" si="167"/>
        <v>92.510236128976032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156.72999999999999</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76.069999999999993</v>
      </c>
      <c r="E757" s="193">
        <v>67.819999999999993</v>
      </c>
      <c r="F757" s="44">
        <f t="shared" si="169"/>
        <v>89.154725910345732</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1017.62</v>
      </c>
      <c r="E760" s="193">
        <v>796.87</v>
      </c>
      <c r="F760" s="44">
        <f t="shared" si="169"/>
        <v>78.307226666142569</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193.96</v>
      </c>
      <c r="E762" s="193"/>
      <c r="F762" s="44">
        <f t="shared" si="169"/>
        <v>0</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4250</v>
      </c>
      <c r="E843" s="193">
        <v>3700</v>
      </c>
      <c r="F843" s="44">
        <f t="shared" si="169"/>
        <v>87.058823529411768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10530</v>
      </c>
      <c r="E846" s="193">
        <v>9900</v>
      </c>
      <c r="F846" s="44">
        <f t="shared" si="169"/>
        <v>94.01709401709401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619.82000000000005</v>
      </c>
      <c r="E851" s="193">
        <v>630.21</v>
      </c>
      <c r="F851" s="44">
        <f t="shared" si="169"/>
        <v>101.67629311735664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491.07</v>
      </c>
      <c r="E855" s="193">
        <v>726.79</v>
      </c>
      <c r="F855" s="44">
        <f t="shared" si="169"/>
        <v>148.00130327651863</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7710.54</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8848.17</v>
      </c>
      <c r="E981" s="191">
        <v>6636.12</v>
      </c>
      <c r="F981" s="70">
        <f t="shared" si="169"/>
        <v>74.999915236709953</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910.34</v>
      </c>
      <c r="E985" s="191">
        <v>964.3</v>
      </c>
      <c r="F985" s="70">
        <f t="shared" si="169"/>
        <v>105.9274556759013</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34.26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12884.89</v>
      </c>
      <c r="E1014" s="306">
        <v>9109.33</v>
      </c>
      <c r="F1014" s="70">
        <f t="shared" si="173"/>
        <v>70.697770799750714</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715927.05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391861.56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327913.62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90425.15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201144.26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1493.42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14957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4515.67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15378.12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59947.94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4000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360636.19999999995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318548.21999999997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87633.73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191086.76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1491.02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19242.55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4515.67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14578.49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22244.6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15310.96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15310.96</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4532.42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747152.41000000015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7611.32</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543.79999999999995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543.79999999999995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543.79999999999995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5875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5875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1192.52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739541.09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182838.6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44915.44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464789.81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46997.24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8</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35280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2025-04-10T09:48:06Z</cp:lastPrinted>
  <dcterms:created xsi:type="dcterms:W3CDTF">2022-04-01T05:14:30Z</dcterms:created>
  <dcterms:modified xsi:type="dcterms:W3CDTF">2025-04-10T11:16:44Z</dcterms:modified>
</cp:coreProperties>
</file>