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PRORAČUN 2022\FINANCIJSKI IZVJEŠTAJI\izvještaj 1-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1510" windowHeight="7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c r="F295" i="9"/>
  <c r="F294" i="9"/>
  <c r="F293" i="9" s="1"/>
  <c r="F292" i="9"/>
  <c r="F291" i="9"/>
  <c r="H290" i="9"/>
  <c r="E290" i="9" s="1"/>
  <c r="B290" i="9" s="1"/>
  <c r="G290" i="9"/>
  <c r="F290" i="9"/>
  <c r="F289" i="9"/>
  <c r="H288" i="9"/>
  <c r="G288" i="9"/>
  <c r="F288" i="9"/>
  <c r="F287" i="9"/>
  <c r="F286" i="9"/>
  <c r="H285" i="9"/>
  <c r="G285" i="9"/>
  <c r="F285" i="9"/>
  <c r="E285" i="9"/>
  <c r="B285" i="9" s="1"/>
  <c r="H284" i="9"/>
  <c r="G284" i="9"/>
  <c r="F284" i="9"/>
  <c r="H283" i="9"/>
  <c r="G283" i="9"/>
  <c r="F283" i="9"/>
  <c r="F282" i="9"/>
  <c r="H281" i="9"/>
  <c r="G281" i="9"/>
  <c r="E281" i="9" s="1"/>
  <c r="B281" i="9" s="1"/>
  <c r="F281" i="9"/>
  <c r="H280" i="9"/>
  <c r="G280" i="9"/>
  <c r="F280" i="9"/>
  <c r="H279" i="9"/>
  <c r="G279" i="9"/>
  <c r="E279" i="9" s="1"/>
  <c r="F279" i="9"/>
  <c r="F278" i="9"/>
  <c r="F277" i="9"/>
  <c r="F276" i="9"/>
  <c r="L274" i="9"/>
  <c r="F274" i="9" s="1"/>
  <c r="H274" i="9"/>
  <c r="I273" i="9"/>
  <c r="H273" i="9"/>
  <c r="F273" i="9"/>
  <c r="E272" i="9"/>
  <c r="M271" i="9"/>
  <c r="L271" i="9"/>
  <c r="E271" i="9"/>
  <c r="M270" i="9"/>
  <c r="L270" i="9"/>
  <c r="E270" i="9"/>
  <c r="M269" i="9"/>
  <c r="F269" i="9" s="1"/>
  <c r="B269" i="9" s="1"/>
  <c r="L269" i="9"/>
  <c r="E269" i="9"/>
  <c r="M268" i="9"/>
  <c r="L268" i="9"/>
  <c r="F268" i="9" s="1"/>
  <c r="E268" i="9"/>
  <c r="M267" i="9"/>
  <c r="L267" i="9"/>
  <c r="F267" i="9" s="1"/>
  <c r="B267" i="9" s="1"/>
  <c r="E267" i="9"/>
  <c r="M266" i="9"/>
  <c r="L266" i="9"/>
  <c r="E266" i="9"/>
  <c r="M265" i="9"/>
  <c r="L265" i="9"/>
  <c r="E265" i="9"/>
  <c r="M264" i="9"/>
  <c r="L264" i="9"/>
  <c r="E264" i="9"/>
  <c r="M263" i="9"/>
  <c r="L263" i="9"/>
  <c r="E263" i="9"/>
  <c r="M262" i="9"/>
  <c r="L262" i="9"/>
  <c r="E262" i="9"/>
  <c r="M261" i="9"/>
  <c r="F261" i="9" s="1"/>
  <c r="L261" i="9"/>
  <c r="E261" i="9"/>
  <c r="B261" i="9" s="1"/>
  <c r="M260" i="9"/>
  <c r="L260" i="9"/>
  <c r="F260" i="9" s="1"/>
  <c r="E260" i="9"/>
  <c r="M259" i="9"/>
  <c r="L259" i="9"/>
  <c r="F259" i="9" s="1"/>
  <c r="B259" i="9" s="1"/>
  <c r="E259" i="9"/>
  <c r="M258" i="9"/>
  <c r="L258" i="9"/>
  <c r="E258" i="9"/>
  <c r="M257" i="9"/>
  <c r="L257" i="9"/>
  <c r="F257" i="9" s="1"/>
  <c r="B257" i="9" s="1"/>
  <c r="E257" i="9"/>
  <c r="M256" i="9"/>
  <c r="L256" i="9"/>
  <c r="F256" i="9" s="1"/>
  <c r="E256" i="9"/>
  <c r="M255" i="9"/>
  <c r="L255" i="9"/>
  <c r="E255" i="9"/>
  <c r="M254" i="9"/>
  <c r="L254" i="9"/>
  <c r="E254" i="9"/>
  <c r="M253" i="9"/>
  <c r="F253" i="9" s="1"/>
  <c r="B253" i="9" s="1"/>
  <c r="L253" i="9"/>
  <c r="E253" i="9"/>
  <c r="M252" i="9"/>
  <c r="L252" i="9"/>
  <c r="F252" i="9" s="1"/>
  <c r="E252" i="9"/>
  <c r="M251" i="9"/>
  <c r="L251" i="9"/>
  <c r="F251" i="9" s="1"/>
  <c r="B251" i="9" s="1"/>
  <c r="E251" i="9"/>
  <c r="M250" i="9"/>
  <c r="L250" i="9"/>
  <c r="F250" i="9" s="1"/>
  <c r="E250" i="9"/>
  <c r="M249" i="9"/>
  <c r="L249" i="9"/>
  <c r="F249" i="9"/>
  <c r="B249" i="9" s="1"/>
  <c r="E249" i="9"/>
  <c r="M248" i="9"/>
  <c r="L248" i="9"/>
  <c r="E248" i="9"/>
  <c r="M247" i="9"/>
  <c r="L247" i="9"/>
  <c r="E247" i="9"/>
  <c r="M246" i="9"/>
  <c r="L246" i="9"/>
  <c r="E246" i="9"/>
  <c r="M245" i="9"/>
  <c r="F245" i="9" s="1"/>
  <c r="L245" i="9"/>
  <c r="E245" i="9"/>
  <c r="M244" i="9"/>
  <c r="L244" i="9"/>
  <c r="F244" i="9" s="1"/>
  <c r="E244" i="9"/>
  <c r="M243" i="9"/>
  <c r="L243" i="9"/>
  <c r="F243" i="9" s="1"/>
  <c r="B243" i="9" s="1"/>
  <c r="E243" i="9"/>
  <c r="M242" i="9"/>
  <c r="L242" i="9"/>
  <c r="F242" i="9" s="1"/>
  <c r="E242" i="9"/>
  <c r="M241" i="9"/>
  <c r="L241" i="9"/>
  <c r="F241" i="9"/>
  <c r="B241" i="9" s="1"/>
  <c r="E241" i="9"/>
  <c r="M240" i="9"/>
  <c r="L240" i="9"/>
  <c r="E240" i="9"/>
  <c r="M239" i="9"/>
  <c r="L239" i="9"/>
  <c r="E239" i="9"/>
  <c r="M238" i="9"/>
  <c r="L238" i="9"/>
  <c r="E238" i="9"/>
  <c r="M237" i="9"/>
  <c r="L237" i="9"/>
  <c r="E237" i="9"/>
  <c r="M236" i="9"/>
  <c r="L236" i="9"/>
  <c r="F236" i="9"/>
  <c r="E236" i="9"/>
  <c r="M235" i="9"/>
  <c r="L235" i="9"/>
  <c r="F235" i="9"/>
  <c r="B235" i="9" s="1"/>
  <c r="E235" i="9"/>
  <c r="M234" i="9"/>
  <c r="L234" i="9"/>
  <c r="E234" i="9"/>
  <c r="M233" i="9"/>
  <c r="L233" i="9"/>
  <c r="F233" i="9" s="1"/>
  <c r="B233" i="9" s="1"/>
  <c r="E233" i="9"/>
  <c r="M232" i="9"/>
  <c r="L232" i="9"/>
  <c r="E232" i="9"/>
  <c r="M231" i="9"/>
  <c r="L231" i="9"/>
  <c r="E231" i="9"/>
  <c r="M230" i="9"/>
  <c r="L230" i="9"/>
  <c r="E230" i="9"/>
  <c r="M229" i="9"/>
  <c r="F229" i="9" s="1"/>
  <c r="L229" i="9"/>
  <c r="E229" i="9"/>
  <c r="B229" i="9" s="1"/>
  <c r="M228" i="9"/>
  <c r="L228" i="9"/>
  <c r="F228" i="9" s="1"/>
  <c r="E228" i="9"/>
  <c r="M227" i="9"/>
  <c r="L227" i="9"/>
  <c r="F227" i="9" s="1"/>
  <c r="B227" i="9" s="1"/>
  <c r="E227" i="9"/>
  <c r="M226" i="9"/>
  <c r="L226" i="9"/>
  <c r="E226" i="9"/>
  <c r="H225" i="9"/>
  <c r="G225" i="9"/>
  <c r="F225" i="9"/>
  <c r="M224" i="9"/>
  <c r="L224" i="9"/>
  <c r="E224" i="9"/>
  <c r="M223" i="9"/>
  <c r="L223" i="9"/>
  <c r="E223" i="9"/>
  <c r="M222" i="9"/>
  <c r="L222" i="9"/>
  <c r="E222" i="9"/>
  <c r="M221" i="9"/>
  <c r="L221" i="9"/>
  <c r="E221" i="9"/>
  <c r="M220" i="9"/>
  <c r="L220" i="9"/>
  <c r="E220" i="9"/>
  <c r="M219" i="9"/>
  <c r="F219" i="9" s="1"/>
  <c r="L219" i="9"/>
  <c r="E219" i="9"/>
  <c r="M218" i="9"/>
  <c r="L218" i="9"/>
  <c r="E218" i="9"/>
  <c r="M217" i="9"/>
  <c r="L217" i="9"/>
  <c r="E217" i="9"/>
  <c r="M216" i="9"/>
  <c r="L216" i="9"/>
  <c r="E216" i="9"/>
  <c r="M215" i="9"/>
  <c r="L215" i="9"/>
  <c r="E215" i="9"/>
  <c r="M214" i="9"/>
  <c r="L214" i="9"/>
  <c r="E214" i="9"/>
  <c r="M213" i="9"/>
  <c r="F213" i="9" s="1"/>
  <c r="B213" i="9" s="1"/>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E159" i="9" s="1"/>
  <c r="B159" i="9" s="1"/>
  <c r="G159" i="9"/>
  <c r="F159" i="9"/>
  <c r="H158" i="9"/>
  <c r="G158" i="9"/>
  <c r="E158" i="9" s="1"/>
  <c r="B158" i="9" s="1"/>
  <c r="F158" i="9"/>
  <c r="H157" i="9"/>
  <c r="G157" i="9"/>
  <c r="F157" i="9"/>
  <c r="H156" i="9"/>
  <c r="G156" i="9"/>
  <c r="E156" i="9" s="1"/>
  <c r="B156" i="9" s="1"/>
  <c r="F156" i="9"/>
  <c r="H155" i="9"/>
  <c r="E155" i="9" s="1"/>
  <c r="G155" i="9"/>
  <c r="F155" i="9"/>
  <c r="B155" i="9" s="1"/>
  <c r="H154" i="9"/>
  <c r="G154" i="9"/>
  <c r="F154" i="9"/>
  <c r="E154" i="9"/>
  <c r="H153" i="9"/>
  <c r="G153" i="9"/>
  <c r="F153" i="9"/>
  <c r="H152" i="9"/>
  <c r="G152" i="9"/>
  <c r="F152" i="9"/>
  <c r="H151" i="9"/>
  <c r="E151" i="9" s="1"/>
  <c r="B151" i="9" s="1"/>
  <c r="G151" i="9"/>
  <c r="F151" i="9"/>
  <c r="H150" i="9"/>
  <c r="G150" i="9"/>
  <c r="E150" i="9" s="1"/>
  <c r="B150" i="9" s="1"/>
  <c r="F150" i="9"/>
  <c r="H149" i="9"/>
  <c r="G149" i="9"/>
  <c r="E149" i="9" s="1"/>
  <c r="B149" i="9" s="1"/>
  <c r="F149" i="9"/>
  <c r="H148" i="9"/>
  <c r="G148" i="9"/>
  <c r="F148" i="9"/>
  <c r="H147" i="9"/>
  <c r="E147" i="9" s="1"/>
  <c r="G147" i="9"/>
  <c r="F147" i="9"/>
  <c r="B147" i="9"/>
  <c r="H146" i="9"/>
  <c r="G146" i="9"/>
  <c r="F146" i="9"/>
  <c r="E146" i="9"/>
  <c r="B146" i="9" s="1"/>
  <c r="H145" i="9"/>
  <c r="G145" i="9"/>
  <c r="F145" i="9"/>
  <c r="H144" i="9"/>
  <c r="G144" i="9"/>
  <c r="F144" i="9"/>
  <c r="H143" i="9"/>
  <c r="G143" i="9"/>
  <c r="F143" i="9"/>
  <c r="F142" i="9"/>
  <c r="H141" i="9"/>
  <c r="G141" i="9"/>
  <c r="F141" i="9"/>
  <c r="H140" i="9"/>
  <c r="E140" i="9" s="1"/>
  <c r="G140" i="9"/>
  <c r="F140" i="9"/>
  <c r="H139" i="9"/>
  <c r="G139" i="9"/>
  <c r="F139" i="9"/>
  <c r="E139" i="9"/>
  <c r="B139" i="9" s="1"/>
  <c r="H138" i="9"/>
  <c r="G138" i="9"/>
  <c r="F138" i="9"/>
  <c r="H137" i="9"/>
  <c r="G137" i="9"/>
  <c r="F137" i="9"/>
  <c r="H136" i="9"/>
  <c r="G136" i="9"/>
  <c r="E136" i="9" s="1"/>
  <c r="B136" i="9" s="1"/>
  <c r="F136" i="9"/>
  <c r="H135" i="9"/>
  <c r="E135" i="9" s="1"/>
  <c r="G135" i="9"/>
  <c r="F135" i="9"/>
  <c r="B135" i="9" s="1"/>
  <c r="H134" i="9"/>
  <c r="G134" i="9"/>
  <c r="F134" i="9"/>
  <c r="E134" i="9"/>
  <c r="H133" i="9"/>
  <c r="G133" i="9"/>
  <c r="F133" i="9"/>
  <c r="H132" i="9"/>
  <c r="G132" i="9"/>
  <c r="F132" i="9"/>
  <c r="E132" i="9"/>
  <c r="B132" i="9" s="1"/>
  <c r="H131" i="9"/>
  <c r="G131" i="9"/>
  <c r="F131" i="9"/>
  <c r="E131" i="9"/>
  <c r="H130" i="9"/>
  <c r="G130" i="9"/>
  <c r="F130" i="9"/>
  <c r="H129" i="9"/>
  <c r="G129" i="9"/>
  <c r="F129" i="9"/>
  <c r="H128" i="9"/>
  <c r="G128" i="9"/>
  <c r="E128" i="9" s="1"/>
  <c r="B128" i="9" s="1"/>
  <c r="F128" i="9"/>
  <c r="H127" i="9"/>
  <c r="E127" i="9" s="1"/>
  <c r="G127" i="9"/>
  <c r="F127" i="9"/>
  <c r="H126" i="9"/>
  <c r="G126" i="9"/>
  <c r="F126" i="9"/>
  <c r="E126" i="9"/>
  <c r="B126" i="9" s="1"/>
  <c r="H125" i="9"/>
  <c r="G125" i="9"/>
  <c r="F125" i="9"/>
  <c r="H124" i="9"/>
  <c r="E124" i="9" s="1"/>
  <c r="B124" i="9" s="1"/>
  <c r="G124" i="9"/>
  <c r="F124" i="9"/>
  <c r="H123" i="9"/>
  <c r="G123" i="9"/>
  <c r="E123" i="9" s="1"/>
  <c r="B123" i="9" s="1"/>
  <c r="F123" i="9"/>
  <c r="H122" i="9"/>
  <c r="G122" i="9"/>
  <c r="E122" i="9" s="1"/>
  <c r="F122" i="9"/>
  <c r="H121" i="9"/>
  <c r="G121" i="9"/>
  <c r="F121" i="9"/>
  <c r="H120" i="9"/>
  <c r="G120" i="9"/>
  <c r="F120" i="9"/>
  <c r="H119" i="9"/>
  <c r="E119" i="9" s="1"/>
  <c r="B119" i="9" s="1"/>
  <c r="G119" i="9"/>
  <c r="F119" i="9"/>
  <c r="H118" i="9"/>
  <c r="G118" i="9"/>
  <c r="E118" i="9" s="1"/>
  <c r="B118" i="9" s="1"/>
  <c r="F118" i="9"/>
  <c r="H117" i="9"/>
  <c r="G117" i="9"/>
  <c r="F117" i="9"/>
  <c r="H116" i="9"/>
  <c r="G116" i="9"/>
  <c r="E116" i="9" s="1"/>
  <c r="B116" i="9" s="1"/>
  <c r="F116" i="9"/>
  <c r="H115" i="9"/>
  <c r="G115" i="9"/>
  <c r="E115" i="9" s="1"/>
  <c r="F115" i="9"/>
  <c r="H114" i="9"/>
  <c r="G114" i="9"/>
  <c r="E114" i="9" s="1"/>
  <c r="B114" i="9" s="1"/>
  <c r="F114" i="9"/>
  <c r="H113" i="9"/>
  <c r="G113" i="9"/>
  <c r="F113" i="9"/>
  <c r="H112" i="9"/>
  <c r="G112" i="9"/>
  <c r="F112" i="9"/>
  <c r="H111" i="9"/>
  <c r="E111" i="9" s="1"/>
  <c r="B111" i="9" s="1"/>
  <c r="G111" i="9"/>
  <c r="F111" i="9"/>
  <c r="H110" i="9"/>
  <c r="G110" i="9"/>
  <c r="E110" i="9" s="1"/>
  <c r="B110" i="9" s="1"/>
  <c r="F110" i="9"/>
  <c r="H109" i="9"/>
  <c r="G109" i="9"/>
  <c r="F109" i="9"/>
  <c r="H108" i="9"/>
  <c r="E108" i="9" s="1"/>
  <c r="G108" i="9"/>
  <c r="F108" i="9"/>
  <c r="H107" i="9"/>
  <c r="G107" i="9"/>
  <c r="F107" i="9"/>
  <c r="E107" i="9"/>
  <c r="B107" i="9" s="1"/>
  <c r="H106" i="9"/>
  <c r="G106" i="9"/>
  <c r="F106" i="9"/>
  <c r="H105" i="9"/>
  <c r="G105" i="9"/>
  <c r="F105" i="9"/>
  <c r="H104" i="9"/>
  <c r="G104" i="9"/>
  <c r="E104" i="9" s="1"/>
  <c r="B104" i="9" s="1"/>
  <c r="F104" i="9"/>
  <c r="H103" i="9"/>
  <c r="E103" i="9" s="1"/>
  <c r="G103" i="9"/>
  <c r="F103" i="9"/>
  <c r="B103" i="9" s="1"/>
  <c r="H102" i="9"/>
  <c r="G102" i="9"/>
  <c r="F102" i="9"/>
  <c r="E102" i="9"/>
  <c r="H101" i="9"/>
  <c r="G101" i="9"/>
  <c r="F101" i="9"/>
  <c r="H100" i="9"/>
  <c r="G100" i="9"/>
  <c r="F100" i="9"/>
  <c r="E100" i="9"/>
  <c r="B100" i="9" s="1"/>
  <c r="H99" i="9"/>
  <c r="G99" i="9"/>
  <c r="F99" i="9"/>
  <c r="E99" i="9"/>
  <c r="H98" i="9"/>
  <c r="G98" i="9"/>
  <c r="F98" i="9"/>
  <c r="H97" i="9"/>
  <c r="G97" i="9"/>
  <c r="F97" i="9"/>
  <c r="H96" i="9"/>
  <c r="G96" i="9"/>
  <c r="E96" i="9" s="1"/>
  <c r="B96" i="9" s="1"/>
  <c r="F96" i="9"/>
  <c r="H95" i="9"/>
  <c r="E95" i="9" s="1"/>
  <c r="G95" i="9"/>
  <c r="F95" i="9"/>
  <c r="H94" i="9"/>
  <c r="G94" i="9"/>
  <c r="F94" i="9"/>
  <c r="E94" i="9"/>
  <c r="B94" i="9" s="1"/>
  <c r="H93" i="9"/>
  <c r="G93" i="9"/>
  <c r="F93" i="9"/>
  <c r="H92" i="9"/>
  <c r="E92" i="9" s="1"/>
  <c r="B92" i="9" s="1"/>
  <c r="G92" i="9"/>
  <c r="F92" i="9"/>
  <c r="H91" i="9"/>
  <c r="G91" i="9"/>
  <c r="E91" i="9" s="1"/>
  <c r="B91" i="9" s="1"/>
  <c r="F91" i="9"/>
  <c r="H90" i="9"/>
  <c r="G90" i="9"/>
  <c r="F90" i="9"/>
  <c r="H89" i="9"/>
  <c r="G89" i="9"/>
  <c r="E89" i="9" s="1"/>
  <c r="B89" i="9" s="1"/>
  <c r="F89" i="9"/>
  <c r="H88" i="9"/>
  <c r="G88" i="9"/>
  <c r="F88" i="9"/>
  <c r="H87" i="9"/>
  <c r="E87" i="9" s="1"/>
  <c r="G87" i="9"/>
  <c r="F87" i="9"/>
  <c r="B87" i="9"/>
  <c r="H86" i="9"/>
  <c r="G86" i="9"/>
  <c r="F86" i="9"/>
  <c r="E86" i="9"/>
  <c r="B86" i="9" s="1"/>
  <c r="H85" i="9"/>
  <c r="G85" i="9"/>
  <c r="F85" i="9"/>
  <c r="H84" i="9"/>
  <c r="G84" i="9"/>
  <c r="E84" i="9" s="1"/>
  <c r="B84" i="9" s="1"/>
  <c r="F84" i="9"/>
  <c r="H83" i="9"/>
  <c r="E83" i="9" s="1"/>
  <c r="B83" i="9" s="1"/>
  <c r="G83" i="9"/>
  <c r="F83" i="9"/>
  <c r="H82" i="9"/>
  <c r="G82" i="9"/>
  <c r="E82" i="9" s="1"/>
  <c r="B82" i="9" s="1"/>
  <c r="F82" i="9"/>
  <c r="H81" i="9"/>
  <c r="G81" i="9"/>
  <c r="E81" i="9" s="1"/>
  <c r="B81" i="9" s="1"/>
  <c r="F81" i="9"/>
  <c r="H80" i="9"/>
  <c r="G80" i="9"/>
  <c r="E80" i="9" s="1"/>
  <c r="B80" i="9" s="1"/>
  <c r="F80" i="9"/>
  <c r="H79" i="9"/>
  <c r="G79" i="9"/>
  <c r="F79" i="9"/>
  <c r="H78" i="9"/>
  <c r="G78" i="9"/>
  <c r="F78" i="9"/>
  <c r="E78" i="9"/>
  <c r="H77" i="9"/>
  <c r="G77" i="9"/>
  <c r="F77" i="9"/>
  <c r="H76" i="9"/>
  <c r="E76" i="9" s="1"/>
  <c r="G76" i="9"/>
  <c r="F76" i="9"/>
  <c r="B76" i="9"/>
  <c r="H75" i="9"/>
  <c r="G75" i="9"/>
  <c r="F75" i="9"/>
  <c r="E75" i="9"/>
  <c r="B75" i="9" s="1"/>
  <c r="H74" i="9"/>
  <c r="G74" i="9"/>
  <c r="F74" i="9"/>
  <c r="H73" i="9"/>
  <c r="G73" i="9"/>
  <c r="F73" i="9"/>
  <c r="H72" i="9"/>
  <c r="G72" i="9"/>
  <c r="E72" i="9" s="1"/>
  <c r="B72" i="9" s="1"/>
  <c r="F72" i="9"/>
  <c r="H71" i="9"/>
  <c r="E71" i="9" s="1"/>
  <c r="G71" i="9"/>
  <c r="F71" i="9"/>
  <c r="B71" i="9" s="1"/>
  <c r="H70" i="9"/>
  <c r="G70" i="9"/>
  <c r="F70" i="9"/>
  <c r="H69" i="9"/>
  <c r="G69" i="9"/>
  <c r="F69" i="9"/>
  <c r="H68" i="9"/>
  <c r="G68" i="9"/>
  <c r="F68" i="9"/>
  <c r="H67" i="9"/>
  <c r="G67" i="9"/>
  <c r="F67" i="9"/>
  <c r="H66" i="9"/>
  <c r="G66" i="9"/>
  <c r="F66" i="9"/>
  <c r="E66" i="9"/>
  <c r="B66" i="9" s="1"/>
  <c r="H65" i="9"/>
  <c r="G65" i="9"/>
  <c r="F65" i="9"/>
  <c r="H64" i="9"/>
  <c r="G64" i="9"/>
  <c r="F64" i="9"/>
  <c r="E64" i="9"/>
  <c r="B64" i="9" s="1"/>
  <c r="H63" i="9"/>
  <c r="E63" i="9" s="1"/>
  <c r="B63" i="9" s="1"/>
  <c r="G63" i="9"/>
  <c r="F63" i="9"/>
  <c r="H62" i="9"/>
  <c r="G62" i="9"/>
  <c r="E62" i="9" s="1"/>
  <c r="B62" i="9" s="1"/>
  <c r="F62" i="9"/>
  <c r="H61" i="9"/>
  <c r="G61" i="9"/>
  <c r="F61" i="9"/>
  <c r="H60" i="9"/>
  <c r="G60" i="9"/>
  <c r="F60" i="9"/>
  <c r="H59" i="9"/>
  <c r="G59" i="9"/>
  <c r="E59" i="9" s="1"/>
  <c r="B59" i="9" s="1"/>
  <c r="F59" i="9"/>
  <c r="H58" i="9"/>
  <c r="G58" i="9"/>
  <c r="E58" i="9" s="1"/>
  <c r="B58" i="9" s="1"/>
  <c r="F58" i="9"/>
  <c r="H57" i="9"/>
  <c r="G57" i="9"/>
  <c r="F57" i="9"/>
  <c r="H56" i="9"/>
  <c r="G56" i="9"/>
  <c r="F56" i="9"/>
  <c r="H55" i="9"/>
  <c r="E55" i="9" s="1"/>
  <c r="G55" i="9"/>
  <c r="F55" i="9"/>
  <c r="H54" i="9"/>
  <c r="G54" i="9"/>
  <c r="E54" i="9" s="1"/>
  <c r="B54" i="9" s="1"/>
  <c r="F54" i="9"/>
  <c r="H53" i="9"/>
  <c r="G53" i="9"/>
  <c r="F53" i="9"/>
  <c r="H52" i="9"/>
  <c r="G52" i="9"/>
  <c r="F52" i="9"/>
  <c r="H51" i="9"/>
  <c r="E51" i="9" s="1"/>
  <c r="B51" i="9" s="1"/>
  <c r="G51" i="9"/>
  <c r="F51" i="9"/>
  <c r="H50" i="9"/>
  <c r="G50" i="9"/>
  <c r="E50" i="9" s="1"/>
  <c r="B50" i="9" s="1"/>
  <c r="F50" i="9"/>
  <c r="H49" i="9"/>
  <c r="G49" i="9"/>
  <c r="E49" i="9" s="1"/>
  <c r="B49" i="9" s="1"/>
  <c r="F49" i="9"/>
  <c r="H48" i="9"/>
  <c r="G48" i="9"/>
  <c r="E48" i="9" s="1"/>
  <c r="B48" i="9" s="1"/>
  <c r="F48" i="9"/>
  <c r="H47" i="9"/>
  <c r="G47" i="9"/>
  <c r="F47" i="9"/>
  <c r="H46" i="9"/>
  <c r="E46" i="9" s="1"/>
  <c r="G46" i="9"/>
  <c r="F46" i="9"/>
  <c r="H45" i="9"/>
  <c r="G45" i="9"/>
  <c r="F45" i="9"/>
  <c r="H44" i="9"/>
  <c r="E44" i="9" s="1"/>
  <c r="B44" i="9" s="1"/>
  <c r="G44" i="9"/>
  <c r="F44" i="9"/>
  <c r="H43" i="9"/>
  <c r="G43" i="9"/>
  <c r="F43" i="9"/>
  <c r="H42" i="9"/>
  <c r="G42" i="9"/>
  <c r="F42" i="9"/>
  <c r="H41" i="9"/>
  <c r="G41" i="9"/>
  <c r="F41" i="9"/>
  <c r="H40" i="9"/>
  <c r="G40" i="9"/>
  <c r="F40" i="9"/>
  <c r="H39" i="9"/>
  <c r="G39" i="9"/>
  <c r="F39" i="9"/>
  <c r="H38" i="9"/>
  <c r="G38" i="9"/>
  <c r="E38" i="9" s="1"/>
  <c r="F38" i="9"/>
  <c r="H37" i="9"/>
  <c r="G37" i="9"/>
  <c r="F37" i="9"/>
  <c r="H36" i="9"/>
  <c r="G36" i="9"/>
  <c r="F36" i="9"/>
  <c r="H35" i="9"/>
  <c r="G35" i="9"/>
  <c r="F35" i="9"/>
  <c r="H34" i="9"/>
  <c r="G34" i="9"/>
  <c r="F34" i="9"/>
  <c r="H33" i="9"/>
  <c r="G33" i="9"/>
  <c r="F33" i="9"/>
  <c r="H32" i="9"/>
  <c r="G32" i="9"/>
  <c r="E32" i="9" s="1"/>
  <c r="B32" i="9" s="1"/>
  <c r="F32" i="9"/>
  <c r="H31" i="9"/>
  <c r="E31" i="9" s="1"/>
  <c r="B31" i="9" s="1"/>
  <c r="G31" i="9"/>
  <c r="F31" i="9"/>
  <c r="H30" i="9"/>
  <c r="G30" i="9"/>
  <c r="E30" i="9" s="1"/>
  <c r="B30" i="9" s="1"/>
  <c r="F30" i="9"/>
  <c r="H29" i="9"/>
  <c r="G29" i="9"/>
  <c r="F29" i="9"/>
  <c r="H28" i="9"/>
  <c r="G28" i="9"/>
  <c r="F28" i="9"/>
  <c r="H27" i="9"/>
  <c r="G27" i="9"/>
  <c r="F27" i="9"/>
  <c r="E27" i="9"/>
  <c r="H26" i="9"/>
  <c r="G26" i="9"/>
  <c r="F26" i="9"/>
  <c r="H25" i="9"/>
  <c r="G25" i="9"/>
  <c r="F25" i="9"/>
  <c r="H24" i="9"/>
  <c r="G24" i="9"/>
  <c r="F24" i="9"/>
  <c r="H23" i="9"/>
  <c r="G23" i="9"/>
  <c r="F23" i="9"/>
  <c r="H22" i="9"/>
  <c r="G22" i="9"/>
  <c r="E22" i="9" s="1"/>
  <c r="F22" i="9"/>
  <c r="H21" i="9"/>
  <c r="G21" i="9"/>
  <c r="F21" i="9"/>
  <c r="F20" i="9"/>
  <c r="F4" i="9"/>
  <c r="O3" i="9"/>
  <c r="G274" i="9" s="1"/>
  <c r="E274" i="9" s="1"/>
  <c r="B274" i="9" s="1"/>
  <c r="I3" i="9"/>
  <c r="G190" i="9" s="1"/>
  <c r="E190" i="9" s="1"/>
  <c r="B190" i="9" s="1"/>
  <c r="H3" i="9"/>
  <c r="G3" i="9"/>
  <c r="D101" i="8"/>
  <c r="D95" i="8"/>
  <c r="D90" i="8"/>
  <c r="C1565" i="1" s="1"/>
  <c r="G1565" i="1" s="1"/>
  <c r="D85" i="8"/>
  <c r="C1560" i="1" s="1"/>
  <c r="D80" i="8"/>
  <c r="C1555" i="1" s="1"/>
  <c r="G1555" i="1" s="1"/>
  <c r="D75" i="8"/>
  <c r="D70" i="8"/>
  <c r="D65" i="8"/>
  <c r="D60" i="8"/>
  <c r="D55" i="8"/>
  <c r="D50" i="8"/>
  <c r="D44" i="8"/>
  <c r="D36" i="8"/>
  <c r="D26" i="8"/>
  <c r="D18" i="8"/>
  <c r="C1493" i="1" s="1"/>
  <c r="D8" i="8"/>
  <c r="E44" i="7"/>
  <c r="D44" i="7"/>
  <c r="H32" i="3" s="1"/>
  <c r="E39" i="7"/>
  <c r="E38" i="7" s="1"/>
  <c r="D39" i="7"/>
  <c r="E30" i="7"/>
  <c r="D30" i="7"/>
  <c r="D22" i="7" s="1"/>
  <c r="H30" i="3" s="1"/>
  <c r="E23" i="7"/>
  <c r="D23" i="7"/>
  <c r="E14" i="7"/>
  <c r="D14" i="7"/>
  <c r="E7" i="7"/>
  <c r="D7" i="7"/>
  <c r="E6" i="7"/>
  <c r="D1437" i="1" s="1"/>
  <c r="F140" i="6"/>
  <c r="F139" i="6"/>
  <c r="F138" i="6"/>
  <c r="F137" i="6"/>
  <c r="F136" i="6"/>
  <c r="F135" i="6"/>
  <c r="F134" i="6"/>
  <c r="F133" i="6"/>
  <c r="F132" i="6"/>
  <c r="F131" i="6"/>
  <c r="E130" i="6"/>
  <c r="D130" i="6"/>
  <c r="E129" i="6"/>
  <c r="D1423" i="1" s="1"/>
  <c r="F128" i="6"/>
  <c r="F127" i="6"/>
  <c r="F126" i="6"/>
  <c r="F125" i="6"/>
  <c r="F124" i="6"/>
  <c r="F123" i="6"/>
  <c r="F122" i="6"/>
  <c r="E122" i="6"/>
  <c r="D122" i="6"/>
  <c r="F121" i="6"/>
  <c r="F120" i="6"/>
  <c r="F119" i="6"/>
  <c r="E118" i="6"/>
  <c r="D118" i="6"/>
  <c r="F117" i="6"/>
  <c r="F116" i="6"/>
  <c r="E115" i="6"/>
  <c r="D115" i="6"/>
  <c r="F115" i="6" s="1"/>
  <c r="F113" i="6"/>
  <c r="F112" i="6"/>
  <c r="F111" i="6"/>
  <c r="F110" i="6"/>
  <c r="F109" i="6"/>
  <c r="F108" i="6"/>
  <c r="E107" i="6"/>
  <c r="D1401" i="1" s="1"/>
  <c r="D107" i="6"/>
  <c r="F106" i="6"/>
  <c r="F105" i="6"/>
  <c r="F104" i="6"/>
  <c r="F103" i="6"/>
  <c r="F102" i="6"/>
  <c r="F101" i="6"/>
  <c r="F100" i="6"/>
  <c r="E99" i="6"/>
  <c r="D1393" i="1" s="1"/>
  <c r="D99" i="6"/>
  <c r="F99" i="6" s="1"/>
  <c r="F98" i="6"/>
  <c r="F97" i="6"/>
  <c r="F96" i="6"/>
  <c r="F95" i="6"/>
  <c r="E94" i="6"/>
  <c r="D94" i="6"/>
  <c r="F94" i="6" s="1"/>
  <c r="F93" i="6"/>
  <c r="F92" i="6"/>
  <c r="F91" i="6"/>
  <c r="E90" i="6"/>
  <c r="D90" i="6"/>
  <c r="F90" i="6" s="1"/>
  <c r="F88" i="6"/>
  <c r="F87" i="6"/>
  <c r="F86" i="6"/>
  <c r="F85" i="6"/>
  <c r="F84" i="6"/>
  <c r="F83" i="6"/>
  <c r="E82" i="6"/>
  <c r="D1376" i="1" s="1"/>
  <c r="D82" i="6"/>
  <c r="F81" i="6"/>
  <c r="F80" i="6"/>
  <c r="F79" i="6"/>
  <c r="F78" i="6"/>
  <c r="F77" i="6"/>
  <c r="F76" i="6"/>
  <c r="E75" i="6"/>
  <c r="D1369" i="1" s="1"/>
  <c r="D75" i="6"/>
  <c r="F74" i="6"/>
  <c r="F73" i="6"/>
  <c r="F72" i="6"/>
  <c r="F71" i="6"/>
  <c r="F70" i="6"/>
  <c r="F69" i="6"/>
  <c r="F68" i="6"/>
  <c r="F67" i="6"/>
  <c r="E66" i="6"/>
  <c r="D66" i="6"/>
  <c r="F66" i="6" s="1"/>
  <c r="F65" i="6"/>
  <c r="F64" i="6"/>
  <c r="F63" i="6"/>
  <c r="F62" i="6"/>
  <c r="E61" i="6"/>
  <c r="D1355" i="1" s="1"/>
  <c r="D61" i="6"/>
  <c r="F61" i="6" s="1"/>
  <c r="F60" i="6"/>
  <c r="F59" i="6"/>
  <c r="F58" i="6"/>
  <c r="F57" i="6"/>
  <c r="F56" i="6"/>
  <c r="F55" i="6"/>
  <c r="E54" i="6"/>
  <c r="D1348" i="1" s="1"/>
  <c r="D54" i="6"/>
  <c r="F53" i="6"/>
  <c r="F52" i="6"/>
  <c r="F51" i="6"/>
  <c r="F50" i="6"/>
  <c r="E50" i="6"/>
  <c r="D50" i="6"/>
  <c r="F49" i="6"/>
  <c r="F48" i="6"/>
  <c r="F47" i="6"/>
  <c r="F46" i="6"/>
  <c r="F45" i="6"/>
  <c r="F44" i="6"/>
  <c r="E43" i="6"/>
  <c r="D43" i="6"/>
  <c r="F43" i="6" s="1"/>
  <c r="F42" i="6"/>
  <c r="F41" i="6"/>
  <c r="F40" i="6"/>
  <c r="E39" i="6"/>
  <c r="D39" i="6"/>
  <c r="F39" i="6" s="1"/>
  <c r="F38" i="6"/>
  <c r="F37" i="6"/>
  <c r="E36" i="6"/>
  <c r="D36" i="6"/>
  <c r="C1330" i="1" s="1"/>
  <c r="F34" i="6"/>
  <c r="F33" i="6"/>
  <c r="F32" i="6"/>
  <c r="F31" i="6"/>
  <c r="F30" i="6"/>
  <c r="F29" i="6"/>
  <c r="E28" i="6"/>
  <c r="D1322" i="1" s="1"/>
  <c r="D28" i="6"/>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D258" i="5" s="1"/>
  <c r="F258" i="5" s="1"/>
  <c r="F257" i="5"/>
  <c r="F256" i="5"/>
  <c r="F255" i="5"/>
  <c r="F254" i="5"/>
  <c r="F253" i="5"/>
  <c r="F252" i="5"/>
  <c r="F251" i="5"/>
  <c r="E250" i="5"/>
  <c r="D250" i="5"/>
  <c r="F249" i="5"/>
  <c r="F248" i="5"/>
  <c r="F247" i="5"/>
  <c r="E246" i="5"/>
  <c r="D1223" i="1" s="1"/>
  <c r="D246" i="5"/>
  <c r="F244" i="5"/>
  <c r="F243" i="5"/>
  <c r="E242" i="5"/>
  <c r="D242" i="5"/>
  <c r="F242" i="5" s="1"/>
  <c r="F241" i="5"/>
  <c r="F240" i="5"/>
  <c r="E239" i="5"/>
  <c r="D239" i="5"/>
  <c r="F236" i="5"/>
  <c r="F235" i="5"/>
  <c r="E234" i="5"/>
  <c r="D234" i="5"/>
  <c r="F234" i="5" s="1"/>
  <c r="F233" i="5"/>
  <c r="F232" i="5"/>
  <c r="F231" i="5"/>
  <c r="F230" i="5"/>
  <c r="F229" i="5"/>
  <c r="F228" i="5"/>
  <c r="F227" i="5"/>
  <c r="F226" i="5"/>
  <c r="F225" i="5"/>
  <c r="E224" i="5"/>
  <c r="D1201" i="1" s="1"/>
  <c r="D224" i="5"/>
  <c r="F224" i="5" s="1"/>
  <c r="F223" i="5"/>
  <c r="F222" i="5"/>
  <c r="F221" i="5"/>
  <c r="F220" i="5"/>
  <c r="F219" i="5"/>
  <c r="F218" i="5"/>
  <c r="F217" i="5"/>
  <c r="F216" i="5"/>
  <c r="F215" i="5"/>
  <c r="F214" i="5"/>
  <c r="F213" i="5"/>
  <c r="F212" i="5"/>
  <c r="F211" i="5"/>
  <c r="F210" i="5"/>
  <c r="F209" i="5"/>
  <c r="F208" i="5"/>
  <c r="E207" i="5"/>
  <c r="D207" i="5"/>
  <c r="D206" i="5" s="1"/>
  <c r="E206" i="5"/>
  <c r="F205" i="5"/>
  <c r="F204" i="5"/>
  <c r="F203" i="5"/>
  <c r="F202" i="5"/>
  <c r="F201" i="5"/>
  <c r="F200" i="5"/>
  <c r="F199" i="5"/>
  <c r="E198" i="5"/>
  <c r="D198" i="5"/>
  <c r="F198" i="5" s="1"/>
  <c r="F197" i="5"/>
  <c r="F196" i="5"/>
  <c r="F195" i="5"/>
  <c r="F194" i="5"/>
  <c r="F193" i="5"/>
  <c r="F192" i="5"/>
  <c r="F191" i="5"/>
  <c r="E191" i="5"/>
  <c r="D191" i="5"/>
  <c r="D190" i="5" s="1"/>
  <c r="F189" i="5"/>
  <c r="F188" i="5"/>
  <c r="F187" i="5"/>
  <c r="F186" i="5"/>
  <c r="F185" i="5"/>
  <c r="F184" i="5"/>
  <c r="F183" i="5"/>
  <c r="F182" i="5"/>
  <c r="F181" i="5"/>
  <c r="E180" i="5"/>
  <c r="D180" i="5"/>
  <c r="F179" i="5"/>
  <c r="F178" i="5"/>
  <c r="D177" i="5"/>
  <c r="F173" i="5"/>
  <c r="F172" i="5"/>
  <c r="F171" i="5"/>
  <c r="E170" i="5"/>
  <c r="D1148" i="1" s="1"/>
  <c r="D170" i="5"/>
  <c r="F169" i="5"/>
  <c r="F168" i="5"/>
  <c r="F167" i="5"/>
  <c r="F166" i="5"/>
  <c r="F165" i="5"/>
  <c r="E164" i="5"/>
  <c r="D164" i="5"/>
  <c r="F163" i="5"/>
  <c r="F162" i="5"/>
  <c r="F161" i="5"/>
  <c r="F160" i="5"/>
  <c r="F159" i="5"/>
  <c r="F158" i="5"/>
  <c r="F157" i="5"/>
  <c r="F156" i="5"/>
  <c r="F155" i="5"/>
  <c r="F154" i="5"/>
  <c r="F153" i="5"/>
  <c r="F152" i="5"/>
  <c r="F151" i="5"/>
  <c r="F150" i="5"/>
  <c r="F149" i="5"/>
  <c r="E149" i="5"/>
  <c r="D1127" i="1" s="1"/>
  <c r="H1127" i="1" s="1"/>
  <c r="D149" i="5"/>
  <c r="G287" i="9" s="1"/>
  <c r="F148" i="5"/>
  <c r="F147" i="5"/>
  <c r="D146" i="5"/>
  <c r="F145" i="5"/>
  <c r="F144" i="5"/>
  <c r="F143" i="5"/>
  <c r="F142" i="5"/>
  <c r="E142" i="5"/>
  <c r="D142" i="5"/>
  <c r="F141" i="5"/>
  <c r="F140" i="5"/>
  <c r="F139" i="5"/>
  <c r="F138" i="5"/>
  <c r="F137" i="5"/>
  <c r="F136" i="5"/>
  <c r="E135" i="5"/>
  <c r="E134" i="5" s="1"/>
  <c r="D135" i="5"/>
  <c r="F133" i="5"/>
  <c r="F132" i="5"/>
  <c r="F131" i="5"/>
  <c r="F130" i="5"/>
  <c r="F129" i="5"/>
  <c r="F128" i="5"/>
  <c r="F127" i="5"/>
  <c r="E126" i="5"/>
  <c r="D126" i="5"/>
  <c r="F126" i="5" s="1"/>
  <c r="F125" i="5"/>
  <c r="F124" i="5"/>
  <c r="F123" i="5"/>
  <c r="F122" i="5"/>
  <c r="F121" i="5"/>
  <c r="F120" i="5"/>
  <c r="E119" i="5"/>
  <c r="E118" i="5" s="1"/>
  <c r="D119"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8" i="5" s="1"/>
  <c r="F86" i="5"/>
  <c r="F85" i="5"/>
  <c r="F84" i="5"/>
  <c r="F83" i="5"/>
  <c r="F82" i="5"/>
  <c r="F81" i="5"/>
  <c r="F80" i="5"/>
  <c r="E79" i="5"/>
  <c r="E78" i="5" s="1"/>
  <c r="D79" i="5"/>
  <c r="F77" i="5"/>
  <c r="F76" i="5"/>
  <c r="F75" i="5"/>
  <c r="F74" i="5"/>
  <c r="F73" i="5"/>
  <c r="F72" i="5"/>
  <c r="F71" i="5"/>
  <c r="E70" i="5"/>
  <c r="E69" i="5" s="1"/>
  <c r="D1047" i="1" s="1"/>
  <c r="D70" i="5"/>
  <c r="D69" i="5" s="1"/>
  <c r="F67" i="5"/>
  <c r="F66" i="5"/>
  <c r="F65" i="5"/>
  <c r="F64" i="5"/>
  <c r="E63" i="5"/>
  <c r="D63" i="5"/>
  <c r="F63" i="5" s="1"/>
  <c r="F62" i="5"/>
  <c r="F61" i="5"/>
  <c r="F60" i="5"/>
  <c r="F59" i="5"/>
  <c r="F58" i="5"/>
  <c r="F57" i="5"/>
  <c r="E56" i="5"/>
  <c r="D56" i="5"/>
  <c r="F56" i="5" s="1"/>
  <c r="F55" i="5"/>
  <c r="F54" i="5"/>
  <c r="F53" i="5"/>
  <c r="E52" i="5"/>
  <c r="F52" i="5" s="1"/>
  <c r="D52" i="5"/>
  <c r="F51" i="5"/>
  <c r="F50" i="5"/>
  <c r="F49" i="5"/>
  <c r="F48" i="5"/>
  <c r="F47" i="5"/>
  <c r="F46" i="5"/>
  <c r="E45" i="5"/>
  <c r="D1023" i="1" s="1"/>
  <c r="D45" i="5"/>
  <c r="F44" i="5"/>
  <c r="F43" i="5"/>
  <c r="F42" i="5"/>
  <c r="E41" i="5"/>
  <c r="D41" i="5"/>
  <c r="F41" i="5" s="1"/>
  <c r="F40" i="5"/>
  <c r="F39" i="5"/>
  <c r="F38" i="5"/>
  <c r="F37" i="5"/>
  <c r="F36" i="5"/>
  <c r="E35" i="5"/>
  <c r="D35" i="5"/>
  <c r="F35" i="5" s="1"/>
  <c r="F34" i="5"/>
  <c r="F33" i="5"/>
  <c r="F32" i="5"/>
  <c r="F31" i="5"/>
  <c r="F30" i="5"/>
  <c r="E29" i="5"/>
  <c r="D1007" i="1" s="1"/>
  <c r="D29" i="5"/>
  <c r="F29" i="5" s="1"/>
  <c r="F28" i="5"/>
  <c r="F27" i="5"/>
  <c r="F26" i="5"/>
  <c r="F25" i="5"/>
  <c r="F24" i="5"/>
  <c r="F23" i="5"/>
  <c r="F22" i="5"/>
  <c r="F21" i="5"/>
  <c r="F20" i="5"/>
  <c r="E19" i="5"/>
  <c r="D19" i="5"/>
  <c r="F18" i="5"/>
  <c r="F17" i="5"/>
  <c r="F16" i="5"/>
  <c r="F15" i="5"/>
  <c r="F14" i="5"/>
  <c r="E13" i="5"/>
  <c r="D13" i="5"/>
  <c r="F11" i="5"/>
  <c r="F10" i="5"/>
  <c r="F9" i="5"/>
  <c r="E8" i="5"/>
  <c r="D986" i="1" s="1"/>
  <c r="H986" i="1"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D629" i="4"/>
  <c r="F629" i="4" s="1"/>
  <c r="F628" i="4"/>
  <c r="F627" i="4"/>
  <c r="F626"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599" i="1" s="1"/>
  <c r="D605" i="4"/>
  <c r="F605" i="4" s="1"/>
  <c r="F604" i="4"/>
  <c r="E603" i="4"/>
  <c r="H142" i="9" s="1"/>
  <c r="D603" i="4"/>
  <c r="G142" i="9" s="1"/>
  <c r="E142" i="9" s="1"/>
  <c r="B142" i="9" s="1"/>
  <c r="F602" i="4"/>
  <c r="F601" i="4"/>
  <c r="F600" i="4"/>
  <c r="F599" i="4"/>
  <c r="E599" i="4"/>
  <c r="D599" i="4"/>
  <c r="F598" i="4"/>
  <c r="F597" i="4"/>
  <c r="F596" i="4"/>
  <c r="F595" i="4"/>
  <c r="E594" i="4"/>
  <c r="D594" i="4"/>
  <c r="F592" i="4"/>
  <c r="F591" i="4"/>
  <c r="E590" i="4"/>
  <c r="D590" i="4"/>
  <c r="F590" i="4" s="1"/>
  <c r="F589" i="4"/>
  <c r="F588" i="4"/>
  <c r="F587" i="4"/>
  <c r="E587" i="4"/>
  <c r="D587" i="4"/>
  <c r="F586" i="4"/>
  <c r="F585" i="4"/>
  <c r="E585" i="4"/>
  <c r="D585" i="4"/>
  <c r="F584" i="4"/>
  <c r="F583" i="4"/>
  <c r="F582" i="4"/>
  <c r="E581" i="4"/>
  <c r="D581" i="4"/>
  <c r="F581" i="4" s="1"/>
  <c r="D580" i="4"/>
  <c r="F580" i="4" s="1"/>
  <c r="F579" i="4"/>
  <c r="F578" i="4"/>
  <c r="E577" i="4"/>
  <c r="D577" i="4"/>
  <c r="F577" i="4" s="1"/>
  <c r="F576" i="4"/>
  <c r="F575" i="4"/>
  <c r="F574" i="4"/>
  <c r="E574" i="4"/>
  <c r="D574" i="4"/>
  <c r="F573" i="4"/>
  <c r="F572" i="4"/>
  <c r="F571" i="4"/>
  <c r="E571" i="4"/>
  <c r="D571" i="4"/>
  <c r="F570" i="4"/>
  <c r="F569"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E525" i="4"/>
  <c r="D525" i="4"/>
  <c r="F525" i="4" s="1"/>
  <c r="F524" i="4"/>
  <c r="F523" i="4"/>
  <c r="E522" i="4"/>
  <c r="D522" i="4"/>
  <c r="F521" i="4"/>
  <c r="F520" i="4"/>
  <c r="E519" i="4"/>
  <c r="D519" i="4"/>
  <c r="F519" i="4" s="1"/>
  <c r="F518" i="4"/>
  <c r="F517" i="4"/>
  <c r="E516" i="4"/>
  <c r="D516" i="4"/>
  <c r="F516" i="4" s="1"/>
  <c r="F514" i="4"/>
  <c r="F513" i="4"/>
  <c r="F512" i="4"/>
  <c r="F511" i="4"/>
  <c r="F510" i="4"/>
  <c r="F509" i="4"/>
  <c r="F508" i="4"/>
  <c r="E507" i="4"/>
  <c r="D507" i="4"/>
  <c r="F506" i="4"/>
  <c r="F505" i="4"/>
  <c r="F504" i="4"/>
  <c r="F503" i="4"/>
  <c r="E502" i="4"/>
  <c r="D502" i="4"/>
  <c r="F502" i="4" s="1"/>
  <c r="F501" i="4"/>
  <c r="F500" i="4"/>
  <c r="F499" i="4"/>
  <c r="F498" i="4"/>
  <c r="F497" i="4"/>
  <c r="F496" i="4"/>
  <c r="E495" i="4"/>
  <c r="D495" i="4"/>
  <c r="F494" i="4"/>
  <c r="F493" i="4"/>
  <c r="F492" i="4"/>
  <c r="F491" i="4"/>
  <c r="F490" i="4"/>
  <c r="E490" i="4"/>
  <c r="D490" i="4"/>
  <c r="F489" i="4"/>
  <c r="F488" i="4"/>
  <c r="F487" i="4"/>
  <c r="F486" i="4"/>
  <c r="F485" i="4"/>
  <c r="E485" i="4"/>
  <c r="D485" i="4"/>
  <c r="F483" i="4"/>
  <c r="F482" i="4"/>
  <c r="F481" i="4"/>
  <c r="E481" i="4"/>
  <c r="D481" i="4"/>
  <c r="F480" i="4"/>
  <c r="F479" i="4"/>
  <c r="E478" i="4"/>
  <c r="D478" i="4"/>
  <c r="F477" i="4"/>
  <c r="F476" i="4"/>
  <c r="F475" i="4"/>
  <c r="F474" i="4"/>
  <c r="F473" i="4"/>
  <c r="E473" i="4"/>
  <c r="E472" i="4" s="1"/>
  <c r="D473" i="4"/>
  <c r="F471" i="4"/>
  <c r="F470" i="4"/>
  <c r="F469" i="4"/>
  <c r="E469" i="4"/>
  <c r="D469" i="4"/>
  <c r="F468" i="4"/>
  <c r="F467" i="4"/>
  <c r="E466" i="4"/>
  <c r="D466" i="4"/>
  <c r="F466" i="4" s="1"/>
  <c r="F465" i="4"/>
  <c r="F464" i="4"/>
  <c r="E463" i="4"/>
  <c r="D463" i="4"/>
  <c r="F463" i="4" s="1"/>
  <c r="F462" i="4"/>
  <c r="F461" i="4"/>
  <c r="E460" i="4"/>
  <c r="D460" i="4"/>
  <c r="F458" i="4"/>
  <c r="F457" i="4"/>
  <c r="F456" i="4"/>
  <c r="E455" i="4"/>
  <c r="D455" i="4"/>
  <c r="F455" i="4" s="1"/>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18" i="4"/>
  <c r="D418" i="4"/>
  <c r="E417" i="4"/>
  <c r="D417" i="4"/>
  <c r="E416" i="4"/>
  <c r="D416" i="4"/>
  <c r="F416" i="4" s="1"/>
  <c r="F411" i="4"/>
  <c r="F410" i="4"/>
  <c r="F409" i="4"/>
  <c r="F406" i="4"/>
  <c r="F405" i="4"/>
  <c r="F404" i="4"/>
  <c r="F403" i="4"/>
  <c r="F402" i="4"/>
  <c r="E402" i="4"/>
  <c r="D402" i="4"/>
  <c r="F401" i="4"/>
  <c r="F400" i="4"/>
  <c r="E400" i="4"/>
  <c r="D400" i="4"/>
  <c r="F399" i="4"/>
  <c r="F398" i="4"/>
  <c r="E397" i="4"/>
  <c r="E396" i="4" s="1"/>
  <c r="D397" i="4"/>
  <c r="F395" i="4"/>
  <c r="F394" i="4"/>
  <c r="F393" i="4"/>
  <c r="F392" i="4"/>
  <c r="E391" i="4"/>
  <c r="D391" i="4"/>
  <c r="F391" i="4" s="1"/>
  <c r="F390" i="4"/>
  <c r="F389" i="4"/>
  <c r="F388" i="4"/>
  <c r="E388" i="4"/>
  <c r="D388" i="4"/>
  <c r="F387" i="4"/>
  <c r="F386" i="4"/>
  <c r="F385" i="4"/>
  <c r="F384" i="4"/>
  <c r="E383" i="4"/>
  <c r="D383" i="4"/>
  <c r="F382" i="4"/>
  <c r="F381" i="4"/>
  <c r="F380" i="4"/>
  <c r="F379" i="4"/>
  <c r="E378" i="4"/>
  <c r="D378" i="4"/>
  <c r="F378" i="4" s="1"/>
  <c r="F377" i="4"/>
  <c r="F376" i="4"/>
  <c r="F375" i="4"/>
  <c r="F374" i="4"/>
  <c r="F373" i="4"/>
  <c r="F372" i="4"/>
  <c r="F371" i="4"/>
  <c r="F370" i="4"/>
  <c r="E369" i="4"/>
  <c r="D369" i="4"/>
  <c r="F369" i="4" s="1"/>
  <c r="F368" i="4"/>
  <c r="F367" i="4"/>
  <c r="F366" i="4"/>
  <c r="F365" i="4"/>
  <c r="E364" i="4"/>
  <c r="D364" i="4"/>
  <c r="F362" i="4"/>
  <c r="F361" i="4"/>
  <c r="F360" i="4"/>
  <c r="F359" i="4"/>
  <c r="F358" i="4"/>
  <c r="F357" i="4"/>
  <c r="E356" i="4"/>
  <c r="D356" i="4"/>
  <c r="F355" i="4"/>
  <c r="F354" i="4"/>
  <c r="F353" i="4"/>
  <c r="E352" i="4"/>
  <c r="D352" i="4"/>
  <c r="F352" i="4" s="1"/>
  <c r="F349" i="4"/>
  <c r="F348" i="4"/>
  <c r="E348" i="4"/>
  <c r="D348" i="4"/>
  <c r="F347" i="4"/>
  <c r="F346" i="4"/>
  <c r="E345" i="4"/>
  <c r="D345" i="4"/>
  <c r="E344" i="4"/>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2" i="4" s="1"/>
  <c r="F310" i="4"/>
  <c r="F309" i="4"/>
  <c r="F308" i="4"/>
  <c r="F307" i="4"/>
  <c r="F306" i="4"/>
  <c r="F305" i="4"/>
  <c r="F304" i="4"/>
  <c r="E304" i="4"/>
  <c r="D304" i="4"/>
  <c r="F303" i="4"/>
  <c r="F302" i="4"/>
  <c r="F301" i="4"/>
  <c r="E300" i="4"/>
  <c r="D300" i="4"/>
  <c r="F300" i="4" s="1"/>
  <c r="D299" i="4"/>
  <c r="C294" i="1" s="1"/>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D264" i="4"/>
  <c r="F262" i="4"/>
  <c r="F261" i="4"/>
  <c r="F260" i="4"/>
  <c r="E259" i="4"/>
  <c r="D259" i="4"/>
  <c r="F259" i="4" s="1"/>
  <c r="F258" i="4"/>
  <c r="F257" i="4"/>
  <c r="F256" i="4"/>
  <c r="F255" i="4"/>
  <c r="F254" i="4"/>
  <c r="F253" i="4"/>
  <c r="E253" i="4"/>
  <c r="E252" i="4" s="1"/>
  <c r="D253" i="4"/>
  <c r="D252" i="4"/>
  <c r="F252" i="4" s="1"/>
  <c r="F251" i="4"/>
  <c r="F250" i="4"/>
  <c r="F249" i="4"/>
  <c r="F248" i="4"/>
  <c r="E247" i="4"/>
  <c r="D247" i="4"/>
  <c r="F247" i="4" s="1"/>
  <c r="F246" i="4"/>
  <c r="F245" i="4"/>
  <c r="F244" i="4"/>
  <c r="E244" i="4"/>
  <c r="D244" i="4"/>
  <c r="F243" i="4"/>
  <c r="F242" i="4"/>
  <c r="F241" i="4"/>
  <c r="E240" i="4"/>
  <c r="D240" i="4"/>
  <c r="F239" i="4"/>
  <c r="F238" i="4"/>
  <c r="F237" i="4"/>
  <c r="F236" i="4"/>
  <c r="E236" i="4"/>
  <c r="D236" i="4"/>
  <c r="F235" i="4"/>
  <c r="F234" i="4"/>
  <c r="F233" i="4"/>
  <c r="F232" i="4"/>
  <c r="E231" i="4"/>
  <c r="D231" i="4"/>
  <c r="F230" i="4"/>
  <c r="F229" i="4"/>
  <c r="E228" i="4"/>
  <c r="D228" i="4"/>
  <c r="F228" i="4" s="1"/>
  <c r="F227" i="4"/>
  <c r="F226" i="4"/>
  <c r="F225" i="4"/>
  <c r="E225" i="4"/>
  <c r="D225" i="4"/>
  <c r="F223" i="4"/>
  <c r="F222" i="4"/>
  <c r="F221" i="4"/>
  <c r="F220" i="4"/>
  <c r="E219" i="4"/>
  <c r="D219" i="4"/>
  <c r="F218" i="4"/>
  <c r="F217" i="4"/>
  <c r="E216" i="4"/>
  <c r="E215" i="4" s="1"/>
  <c r="D216" i="4"/>
  <c r="F214" i="4"/>
  <c r="F213" i="4"/>
  <c r="F212" i="4"/>
  <c r="F211" i="4"/>
  <c r="E210" i="4"/>
  <c r="D210" i="4"/>
  <c r="F209" i="4"/>
  <c r="F208" i="4"/>
  <c r="F207" i="4"/>
  <c r="F206" i="4"/>
  <c r="F205" i="4"/>
  <c r="F204" i="4"/>
  <c r="F203" i="4"/>
  <c r="E202" i="4"/>
  <c r="D202" i="4"/>
  <c r="F201" i="4"/>
  <c r="F200" i="4"/>
  <c r="F199" i="4"/>
  <c r="F198" i="4"/>
  <c r="E197" i="4"/>
  <c r="D197" i="4"/>
  <c r="F197" i="4" s="1"/>
  <c r="F195" i="4"/>
  <c r="F194" i="4"/>
  <c r="F193" i="4"/>
  <c r="F192" i="4"/>
  <c r="F191" i="4"/>
  <c r="F190" i="4"/>
  <c r="F189" i="4"/>
  <c r="E188" i="4"/>
  <c r="D188" i="4"/>
  <c r="C184" i="1" s="1"/>
  <c r="F187" i="4"/>
  <c r="F186" i="4"/>
  <c r="F185" i="4"/>
  <c r="F184" i="4"/>
  <c r="F183" i="4"/>
  <c r="F182" i="4"/>
  <c r="F181" i="4"/>
  <c r="F180" i="4"/>
  <c r="F179" i="4"/>
  <c r="F178" i="4"/>
  <c r="E177" i="4"/>
  <c r="F177" i="4" s="1"/>
  <c r="D177" i="4"/>
  <c r="F176" i="4"/>
  <c r="F175" i="4"/>
  <c r="F174" i="4"/>
  <c r="F173" i="4"/>
  <c r="F172" i="4"/>
  <c r="F171" i="4"/>
  <c r="F170" i="4"/>
  <c r="E169" i="4"/>
  <c r="D165" i="1" s="1"/>
  <c r="D169" i="4"/>
  <c r="F169" i="4" s="1"/>
  <c r="F168" i="4"/>
  <c r="F167" i="4"/>
  <c r="F166" i="4"/>
  <c r="F165" i="4"/>
  <c r="E164" i="4"/>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F139" i="4" s="1"/>
  <c r="D140" i="4"/>
  <c r="D139" i="4" s="1"/>
  <c r="F138" i="4"/>
  <c r="F137" i="4"/>
  <c r="F136" i="4"/>
  <c r="F135" i="4"/>
  <c r="F134" i="4"/>
  <c r="E134" i="4"/>
  <c r="D134" i="4"/>
  <c r="E133" i="4"/>
  <c r="D133" i="4"/>
  <c r="F133" i="4" s="1"/>
  <c r="F132" i="4"/>
  <c r="F131" i="4"/>
  <c r="F130" i="4"/>
  <c r="F129" i="4"/>
  <c r="E128" i="4"/>
  <c r="D124" i="1" s="1"/>
  <c r="D128" i="4"/>
  <c r="F127" i="4"/>
  <c r="F126" i="4"/>
  <c r="E125" i="4"/>
  <c r="D125" i="4"/>
  <c r="F123" i="4"/>
  <c r="F122" i="4"/>
  <c r="F121"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87" i="1" s="1"/>
  <c r="D91" i="4"/>
  <c r="F90" i="4"/>
  <c r="F89" i="4"/>
  <c r="F88" i="4"/>
  <c r="F87" i="4"/>
  <c r="F86" i="4"/>
  <c r="F85" i="4"/>
  <c r="F84" i="4"/>
  <c r="E83" i="4"/>
  <c r="D83" i="4"/>
  <c r="F81" i="4"/>
  <c r="F80" i="4"/>
  <c r="F79" i="4"/>
  <c r="F78" i="4"/>
  <c r="E77" i="4"/>
  <c r="D77" i="4"/>
  <c r="F77" i="4" s="1"/>
  <c r="F76" i="4"/>
  <c r="F75" i="4"/>
  <c r="E74" i="4"/>
  <c r="D74" i="4"/>
  <c r="F73" i="4"/>
  <c r="F72" i="4"/>
  <c r="E71" i="4"/>
  <c r="D71" i="4"/>
  <c r="F71" i="4" s="1"/>
  <c r="F70" i="4"/>
  <c r="F69" i="4"/>
  <c r="E68" i="4"/>
  <c r="D68" i="4"/>
  <c r="F68" i="4" s="1"/>
  <c r="F67" i="4"/>
  <c r="F66" i="4"/>
  <c r="E65" i="4"/>
  <c r="D65" i="4"/>
  <c r="F65" i="4" s="1"/>
  <c r="F64" i="4"/>
  <c r="F63" i="4"/>
  <c r="E62" i="4"/>
  <c r="D62" i="4"/>
  <c r="F62" i="4" s="1"/>
  <c r="F61" i="4"/>
  <c r="F60" i="4"/>
  <c r="E59" i="4"/>
  <c r="D55" i="1" s="1"/>
  <c r="D59" i="4"/>
  <c r="F58" i="4"/>
  <c r="F57" i="4"/>
  <c r="F56" i="4"/>
  <c r="F55" i="4"/>
  <c r="E54" i="4"/>
  <c r="D54" i="4"/>
  <c r="F54" i="4" s="1"/>
  <c r="F53" i="4"/>
  <c r="F52" i="4"/>
  <c r="E51" i="4"/>
  <c r="D51" i="4"/>
  <c r="F51" i="4" s="1"/>
  <c r="F49" i="4"/>
  <c r="F48" i="4"/>
  <c r="F47" i="4"/>
  <c r="F46" i="4"/>
  <c r="E45" i="4"/>
  <c r="E44" i="4" s="1"/>
  <c r="D45" i="4"/>
  <c r="F45" i="4" s="1"/>
  <c r="D44" i="4"/>
  <c r="F44" i="4" s="1"/>
  <c r="F43" i="4"/>
  <c r="F42" i="4"/>
  <c r="F41" i="4"/>
  <c r="E40" i="4"/>
  <c r="D40" i="4"/>
  <c r="F40" i="4" s="1"/>
  <c r="F39" i="4"/>
  <c r="F38" i="4"/>
  <c r="F37" i="4"/>
  <c r="E37" i="4"/>
  <c r="D37" i="4"/>
  <c r="F36" i="4"/>
  <c r="F35" i="4"/>
  <c r="F34" i="4"/>
  <c r="F33" i="4"/>
  <c r="F32" i="4"/>
  <c r="F31" i="4"/>
  <c r="F30" i="4"/>
  <c r="E29" i="4"/>
  <c r="D29" i="4"/>
  <c r="F28" i="4"/>
  <c r="F27" i="4"/>
  <c r="F26" i="4"/>
  <c r="F25" i="4"/>
  <c r="F24" i="4"/>
  <c r="E23" i="4"/>
  <c r="D23" i="4"/>
  <c r="F22" i="4"/>
  <c r="F21" i="4"/>
  <c r="F20" i="4"/>
  <c r="F19" i="4"/>
  <c r="F18" i="4"/>
  <c r="E17" i="4"/>
  <c r="D17" i="4"/>
  <c r="F17" i="4" s="1"/>
  <c r="F16" i="4"/>
  <c r="F15" i="4"/>
  <c r="F14" i="4"/>
  <c r="F13" i="4"/>
  <c r="F12" i="4"/>
  <c r="F11" i="4"/>
  <c r="F10" i="4"/>
  <c r="F9" i="4"/>
  <c r="E8" i="4"/>
  <c r="D8" i="4"/>
  <c r="G36" i="3"/>
  <c r="B36" i="3"/>
  <c r="G35" i="3"/>
  <c r="B35" i="3"/>
  <c r="G34" i="3"/>
  <c r="B34" i="3"/>
  <c r="I33" i="3"/>
  <c r="G33" i="3"/>
  <c r="B33" i="3"/>
  <c r="I32" i="3"/>
  <c r="G32" i="3"/>
  <c r="B32" i="3"/>
  <c r="I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C1579" i="1"/>
  <c r="H1579" i="1" s="1"/>
  <c r="C1578" i="1"/>
  <c r="C1577" i="1"/>
  <c r="C1575" i="1"/>
  <c r="C1574" i="1"/>
  <c r="C1573" i="1"/>
  <c r="H1572" i="1"/>
  <c r="G1572" i="1"/>
  <c r="C1572" i="1"/>
  <c r="C1571" i="1"/>
  <c r="C1570" i="1"/>
  <c r="H1569" i="1"/>
  <c r="C1569" i="1"/>
  <c r="G1569" i="1" s="1"/>
  <c r="H1568" i="1"/>
  <c r="G1568" i="1"/>
  <c r="C1568" i="1"/>
  <c r="C1567" i="1"/>
  <c r="H1567" i="1" s="1"/>
  <c r="C1566" i="1"/>
  <c r="H1566" i="1" s="1"/>
  <c r="H1564" i="1"/>
  <c r="G1564" i="1"/>
  <c r="C1564" i="1"/>
  <c r="H1563" i="1"/>
  <c r="G1563" i="1"/>
  <c r="C1563" i="1"/>
  <c r="C1562" i="1"/>
  <c r="H1562" i="1" s="1"/>
  <c r="C1561" i="1"/>
  <c r="G1561" i="1" s="1"/>
  <c r="H1560" i="1"/>
  <c r="G1560" i="1"/>
  <c r="G1559" i="1"/>
  <c r="C1559" i="1"/>
  <c r="H1559" i="1" s="1"/>
  <c r="G1558" i="1"/>
  <c r="C1558" i="1"/>
  <c r="H1558" i="1" s="1"/>
  <c r="H1557" i="1"/>
  <c r="C1557" i="1"/>
  <c r="G1557" i="1" s="1"/>
  <c r="H1556" i="1"/>
  <c r="C1556" i="1"/>
  <c r="G1556" i="1" s="1"/>
  <c r="H1555" i="1"/>
  <c r="C1554" i="1"/>
  <c r="H1554" i="1" s="1"/>
  <c r="C1553" i="1"/>
  <c r="H1552" i="1"/>
  <c r="G1552" i="1"/>
  <c r="C1552" i="1"/>
  <c r="C1551" i="1"/>
  <c r="H1551" i="1" s="1"/>
  <c r="C1550" i="1"/>
  <c r="C1549" i="1"/>
  <c r="G1549" i="1" s="1"/>
  <c r="C1548" i="1"/>
  <c r="G1547" i="1"/>
  <c r="C1547" i="1"/>
  <c r="H1547" i="1" s="1"/>
  <c r="C1546" i="1"/>
  <c r="H1546" i="1" s="1"/>
  <c r="H1545" i="1"/>
  <c r="C1545" i="1"/>
  <c r="G1545" i="1" s="1"/>
  <c r="C1544" i="1"/>
  <c r="G1543" i="1"/>
  <c r="C1543" i="1"/>
  <c r="H1543" i="1" s="1"/>
  <c r="C1542" i="1"/>
  <c r="H1541" i="1"/>
  <c r="C1541" i="1"/>
  <c r="G1541" i="1" s="1"/>
  <c r="G1540" i="1"/>
  <c r="C1540" i="1"/>
  <c r="H1540" i="1" s="1"/>
  <c r="C1539" i="1"/>
  <c r="G1538" i="1"/>
  <c r="C1538" i="1"/>
  <c r="H1538" i="1" s="1"/>
  <c r="C1537" i="1"/>
  <c r="H1536" i="1"/>
  <c r="G1536" i="1"/>
  <c r="C1536" i="1"/>
  <c r="C1535" i="1"/>
  <c r="G1534" i="1"/>
  <c r="C1534" i="1"/>
  <c r="H1534" i="1" s="1"/>
  <c r="C1533" i="1"/>
  <c r="H1532" i="1"/>
  <c r="G1532" i="1"/>
  <c r="C1532" i="1"/>
  <c r="C1531" i="1"/>
  <c r="C1530" i="1"/>
  <c r="H1529" i="1"/>
  <c r="C1529" i="1"/>
  <c r="G1529" i="1" s="1"/>
  <c r="H1528" i="1"/>
  <c r="G1528" i="1"/>
  <c r="C1528" i="1"/>
  <c r="C1527" i="1"/>
  <c r="H1527" i="1" s="1"/>
  <c r="G1526" i="1"/>
  <c r="C1526" i="1"/>
  <c r="H1526" i="1" s="1"/>
  <c r="C1525" i="1"/>
  <c r="G1525" i="1" s="1"/>
  <c r="G1523" i="1"/>
  <c r="C1523" i="1"/>
  <c r="H1523" i="1" s="1"/>
  <c r="C1522" i="1"/>
  <c r="C1521" i="1"/>
  <c r="H1520" i="1"/>
  <c r="G1520" i="1"/>
  <c r="C1520" i="1"/>
  <c r="C1519" i="1"/>
  <c r="H1516" i="1"/>
  <c r="G1516" i="1"/>
  <c r="C1516" i="1"/>
  <c r="C1515" i="1"/>
  <c r="H1515" i="1" s="1"/>
  <c r="C1514" i="1"/>
  <c r="H1513" i="1"/>
  <c r="C1513" i="1"/>
  <c r="G1513" i="1" s="1"/>
  <c r="H1512" i="1"/>
  <c r="G1512" i="1"/>
  <c r="C1512" i="1"/>
  <c r="C1511" i="1"/>
  <c r="G1511" i="1" s="1"/>
  <c r="C1510" i="1"/>
  <c r="H1510" i="1" s="1"/>
  <c r="C1509" i="1"/>
  <c r="G1508" i="1"/>
  <c r="C1508" i="1"/>
  <c r="H1508" i="1" s="1"/>
  <c r="C1507" i="1"/>
  <c r="G1507" i="1" s="1"/>
  <c r="C1506" i="1"/>
  <c r="C1505" i="1"/>
  <c r="G1505" i="1" s="1"/>
  <c r="C1504" i="1"/>
  <c r="H1504" i="1" s="1"/>
  <c r="C1503" i="1"/>
  <c r="G1503" i="1" s="1"/>
  <c r="C1502" i="1"/>
  <c r="H1500" i="1"/>
  <c r="G1500" i="1"/>
  <c r="C1500" i="1"/>
  <c r="C1498" i="1"/>
  <c r="C1497" i="1"/>
  <c r="G1497" i="1" s="1"/>
  <c r="H1496" i="1"/>
  <c r="G1496" i="1"/>
  <c r="C1496" i="1"/>
  <c r="C1495" i="1"/>
  <c r="G1495" i="1" s="1"/>
  <c r="G1494" i="1"/>
  <c r="C1494" i="1"/>
  <c r="H1494" i="1" s="1"/>
  <c r="C1492" i="1"/>
  <c r="H1492" i="1" s="1"/>
  <c r="C1491" i="1"/>
  <c r="C1490" i="1"/>
  <c r="C1489" i="1"/>
  <c r="G1489" i="1" s="1"/>
  <c r="G1488" i="1"/>
  <c r="C1488" i="1"/>
  <c r="H1488" i="1" s="1"/>
  <c r="C1487" i="1"/>
  <c r="C1486" i="1"/>
  <c r="H1486" i="1" s="1"/>
  <c r="C1485" i="1"/>
  <c r="C1484" i="1"/>
  <c r="H1484" i="1" s="1"/>
  <c r="C1483" i="1"/>
  <c r="H1483" i="1" s="1"/>
  <c r="C1482" i="1"/>
  <c r="C1480" i="1"/>
  <c r="H1480" i="1" s="1"/>
  <c r="J1479" i="1"/>
  <c r="D1479" i="1"/>
  <c r="C1479" i="1"/>
  <c r="H1478" i="1"/>
  <c r="D1478" i="1"/>
  <c r="J1478" i="1" s="1"/>
  <c r="C1478" i="1"/>
  <c r="D1477" i="1"/>
  <c r="C1477" i="1"/>
  <c r="D1476" i="1"/>
  <c r="G1476" i="1" s="1"/>
  <c r="C1476" i="1"/>
  <c r="D1475" i="1"/>
  <c r="G1475" i="1" s="1"/>
  <c r="C1475" i="1"/>
  <c r="D1474" i="1"/>
  <c r="C1474" i="1"/>
  <c r="H1473" i="1"/>
  <c r="D1473" i="1"/>
  <c r="J1473" i="1" s="1"/>
  <c r="C1473" i="1"/>
  <c r="D1472" i="1"/>
  <c r="J1472" i="1" s="1"/>
  <c r="C1472" i="1"/>
  <c r="D1471" i="1"/>
  <c r="C1471" i="1"/>
  <c r="D1470" i="1"/>
  <c r="D1469" i="1"/>
  <c r="D1468" i="1"/>
  <c r="C1468" i="1"/>
  <c r="D1467" i="1"/>
  <c r="G1467" i="1" s="1"/>
  <c r="C1467" i="1"/>
  <c r="D1466" i="1"/>
  <c r="C1466" i="1"/>
  <c r="D1465" i="1"/>
  <c r="J1465" i="1" s="1"/>
  <c r="C1465" i="1"/>
  <c r="D1464" i="1"/>
  <c r="C1464" i="1"/>
  <c r="J1463" i="1"/>
  <c r="D1463" i="1"/>
  <c r="G1463" i="1" s="1"/>
  <c r="C1463" i="1"/>
  <c r="D1462" i="1"/>
  <c r="C1462" i="1"/>
  <c r="D1461" i="1"/>
  <c r="C1461" i="1"/>
  <c r="D1460" i="1"/>
  <c r="C1460" i="1"/>
  <c r="D1459" i="1"/>
  <c r="H1459" i="1" s="1"/>
  <c r="C1459" i="1"/>
  <c r="J1458" i="1"/>
  <c r="H1458" i="1"/>
  <c r="D1458" i="1"/>
  <c r="C1458" i="1"/>
  <c r="G1458" i="1" s="1"/>
  <c r="J1457" i="1"/>
  <c r="D1457" i="1"/>
  <c r="C1457" i="1"/>
  <c r="J1456" i="1"/>
  <c r="G1456" i="1"/>
  <c r="I1456" i="1" s="1"/>
  <c r="D1456" i="1"/>
  <c r="H1456" i="1" s="1"/>
  <c r="C1456" i="1"/>
  <c r="D1455" i="1"/>
  <c r="H1455" i="1" s="1"/>
  <c r="C1455" i="1"/>
  <c r="D1454" i="1"/>
  <c r="C1454" i="1"/>
  <c r="C1453" i="1"/>
  <c r="D1452" i="1"/>
  <c r="H1452" i="1" s="1"/>
  <c r="C1452" i="1"/>
  <c r="D1451" i="1"/>
  <c r="H1451" i="1" s="1"/>
  <c r="C1451" i="1"/>
  <c r="D1450" i="1"/>
  <c r="C1450" i="1"/>
  <c r="D1449" i="1"/>
  <c r="C1449" i="1"/>
  <c r="D1448" i="1"/>
  <c r="C1448" i="1"/>
  <c r="D1447" i="1"/>
  <c r="H1447" i="1" s="1"/>
  <c r="C1447" i="1"/>
  <c r="H1446" i="1"/>
  <c r="G1446" i="1"/>
  <c r="I1446" i="1" s="1"/>
  <c r="D1446" i="1"/>
  <c r="C1446" i="1"/>
  <c r="J1446" i="1" s="1"/>
  <c r="J1445" i="1"/>
  <c r="H1445" i="1"/>
  <c r="D1445" i="1"/>
  <c r="C1445" i="1"/>
  <c r="D1444" i="1"/>
  <c r="C1444" i="1"/>
  <c r="D1443" i="1"/>
  <c r="C1443" i="1"/>
  <c r="D1442" i="1"/>
  <c r="C1442" i="1"/>
  <c r="H1441" i="1"/>
  <c r="D1441" i="1"/>
  <c r="C1441" i="1"/>
  <c r="J1440" i="1"/>
  <c r="G1440" i="1"/>
  <c r="D1440" i="1"/>
  <c r="C1440" i="1"/>
  <c r="D1439" i="1"/>
  <c r="H1439" i="1" s="1"/>
  <c r="C1439" i="1"/>
  <c r="D1438" i="1"/>
  <c r="H1438" i="1" s="1"/>
  <c r="C1438" i="1"/>
  <c r="D1434" i="1"/>
  <c r="C1434" i="1"/>
  <c r="G1434" i="1" s="1"/>
  <c r="D1433" i="1"/>
  <c r="C1433" i="1"/>
  <c r="D1432" i="1"/>
  <c r="C1432" i="1"/>
  <c r="D1431" i="1"/>
  <c r="C1431" i="1"/>
  <c r="G1431" i="1" s="1"/>
  <c r="H1430" i="1"/>
  <c r="D1430" i="1"/>
  <c r="C1430" i="1"/>
  <c r="D1429" i="1"/>
  <c r="H1429" i="1" s="1"/>
  <c r="C1429" i="1"/>
  <c r="D1428" i="1"/>
  <c r="C1428" i="1"/>
  <c r="D1427" i="1"/>
  <c r="C1427" i="1"/>
  <c r="D1426" i="1"/>
  <c r="C1426" i="1"/>
  <c r="D1425" i="1"/>
  <c r="C1425" i="1"/>
  <c r="D1424" i="1"/>
  <c r="C1424" i="1"/>
  <c r="D1422" i="1"/>
  <c r="C1422" i="1"/>
  <c r="G1422" i="1" s="1"/>
  <c r="H1421" i="1"/>
  <c r="D1421" i="1"/>
  <c r="C1421" i="1"/>
  <c r="D1420" i="1"/>
  <c r="C1420" i="1"/>
  <c r="D1419" i="1"/>
  <c r="C1419" i="1"/>
  <c r="H1418" i="1"/>
  <c r="D1418" i="1"/>
  <c r="C1418" i="1"/>
  <c r="D1417" i="1"/>
  <c r="C1417" i="1"/>
  <c r="D1416" i="1"/>
  <c r="C1416" i="1"/>
  <c r="D1415" i="1"/>
  <c r="C1415" i="1"/>
  <c r="G1415" i="1" s="1"/>
  <c r="D1414" i="1"/>
  <c r="C1414" i="1"/>
  <c r="H1413" i="1"/>
  <c r="D1413" i="1"/>
  <c r="C1413" i="1"/>
  <c r="D1412" i="1"/>
  <c r="D1411" i="1"/>
  <c r="C1411" i="1"/>
  <c r="D1410" i="1"/>
  <c r="C1410" i="1"/>
  <c r="C1409" i="1"/>
  <c r="D1407" i="1"/>
  <c r="C1407" i="1"/>
  <c r="H1407" i="1" s="1"/>
  <c r="D1406" i="1"/>
  <c r="C1406" i="1"/>
  <c r="H1405" i="1"/>
  <c r="D1405" i="1"/>
  <c r="C1405" i="1"/>
  <c r="G1405" i="1" s="1"/>
  <c r="H1404" i="1"/>
  <c r="D1404" i="1"/>
  <c r="C1404" i="1"/>
  <c r="G1404" i="1" s="1"/>
  <c r="D1403" i="1"/>
  <c r="C1403" i="1"/>
  <c r="G1403" i="1" s="1"/>
  <c r="G1402" i="1"/>
  <c r="D1402" i="1"/>
  <c r="C1402" i="1"/>
  <c r="D1400" i="1"/>
  <c r="C1400" i="1"/>
  <c r="D1399" i="1"/>
  <c r="C1399" i="1"/>
  <c r="G1398" i="1"/>
  <c r="D1398" i="1"/>
  <c r="C1398" i="1"/>
  <c r="D1397" i="1"/>
  <c r="C1397" i="1"/>
  <c r="D1396" i="1"/>
  <c r="C1396" i="1"/>
  <c r="D1395" i="1"/>
  <c r="C1395" i="1"/>
  <c r="D1394" i="1"/>
  <c r="C1394" i="1"/>
  <c r="C1393" i="1"/>
  <c r="D1392" i="1"/>
  <c r="C1392" i="1"/>
  <c r="D1391" i="1"/>
  <c r="H1391" i="1" s="1"/>
  <c r="C1391" i="1"/>
  <c r="D1390" i="1"/>
  <c r="C1390" i="1"/>
  <c r="D1389" i="1"/>
  <c r="C1389" i="1"/>
  <c r="D1388" i="1"/>
  <c r="C1388" i="1"/>
  <c r="G1388" i="1" s="1"/>
  <c r="D1387" i="1"/>
  <c r="C1387" i="1"/>
  <c r="D1386" i="1"/>
  <c r="H1386" i="1" s="1"/>
  <c r="C1386" i="1"/>
  <c r="D1385" i="1"/>
  <c r="C1385" i="1"/>
  <c r="D1384" i="1"/>
  <c r="C1384" i="1"/>
  <c r="D1382" i="1"/>
  <c r="C1382" i="1"/>
  <c r="D1381" i="1"/>
  <c r="C1381" i="1"/>
  <c r="D1380" i="1"/>
  <c r="C1380" i="1"/>
  <c r="G1380" i="1" s="1"/>
  <c r="D1379" i="1"/>
  <c r="C1379" i="1"/>
  <c r="D1378" i="1"/>
  <c r="C1378" i="1"/>
  <c r="D1377" i="1"/>
  <c r="C1377" i="1"/>
  <c r="D1375" i="1"/>
  <c r="C1375" i="1"/>
  <c r="D1374" i="1"/>
  <c r="H1374" i="1" s="1"/>
  <c r="C1374" i="1"/>
  <c r="D1373" i="1"/>
  <c r="C1373" i="1"/>
  <c r="D1372" i="1"/>
  <c r="C1372" i="1"/>
  <c r="H1371" i="1"/>
  <c r="D1371" i="1"/>
  <c r="C1371" i="1"/>
  <c r="D1370" i="1"/>
  <c r="C1370" i="1"/>
  <c r="D1368" i="1"/>
  <c r="C1368" i="1"/>
  <c r="D1367" i="1"/>
  <c r="C1367" i="1"/>
  <c r="D1366" i="1"/>
  <c r="H1366" i="1" s="1"/>
  <c r="C1366" i="1"/>
  <c r="D1365" i="1"/>
  <c r="C1365" i="1"/>
  <c r="D1364" i="1"/>
  <c r="C1364" i="1"/>
  <c r="D1363" i="1"/>
  <c r="H1363" i="1" s="1"/>
  <c r="C1363" i="1"/>
  <c r="D1362" i="1"/>
  <c r="C1362" i="1"/>
  <c r="D1361" i="1"/>
  <c r="C1361" i="1"/>
  <c r="D1360" i="1"/>
  <c r="C1360" i="1"/>
  <c r="G1360" i="1" s="1"/>
  <c r="H1359" i="1"/>
  <c r="D1359" i="1"/>
  <c r="C1359" i="1"/>
  <c r="D1358" i="1"/>
  <c r="C1358" i="1"/>
  <c r="D1357" i="1"/>
  <c r="C1357" i="1"/>
  <c r="D1356" i="1"/>
  <c r="C1356" i="1"/>
  <c r="G1356" i="1" s="1"/>
  <c r="C1355" i="1"/>
  <c r="D1354" i="1"/>
  <c r="H1354" i="1" s="1"/>
  <c r="C1354" i="1"/>
  <c r="D1353" i="1"/>
  <c r="C1353" i="1"/>
  <c r="D1352" i="1"/>
  <c r="C1352" i="1"/>
  <c r="D1351" i="1"/>
  <c r="C1351" i="1"/>
  <c r="D1350" i="1"/>
  <c r="H1350" i="1" s="1"/>
  <c r="C1350" i="1"/>
  <c r="D1349" i="1"/>
  <c r="C1349" i="1"/>
  <c r="D1347" i="1"/>
  <c r="C1347" i="1"/>
  <c r="D1346" i="1"/>
  <c r="H1346" i="1" s="1"/>
  <c r="C1346" i="1"/>
  <c r="D1345" i="1"/>
  <c r="C1345" i="1"/>
  <c r="D1344" i="1"/>
  <c r="C1344" i="1"/>
  <c r="D1343" i="1"/>
  <c r="C1343" i="1"/>
  <c r="D1342" i="1"/>
  <c r="H1342" i="1" s="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D1328" i="1"/>
  <c r="C1328" i="1"/>
  <c r="D1327" i="1"/>
  <c r="C1327" i="1"/>
  <c r="D1326" i="1"/>
  <c r="C1326" i="1"/>
  <c r="D1325" i="1"/>
  <c r="C1325" i="1"/>
  <c r="D1324" i="1"/>
  <c r="C1324" i="1"/>
  <c r="D1323" i="1"/>
  <c r="C1323"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D1253" i="1"/>
  <c r="C1253" i="1"/>
  <c r="D1252" i="1"/>
  <c r="C1252" i="1"/>
  <c r="D1251" i="1"/>
  <c r="C1251" i="1"/>
  <c r="D1250" i="1"/>
  <c r="C1250" i="1"/>
  <c r="D1249" i="1"/>
  <c r="C1249" i="1"/>
  <c r="D1248" i="1"/>
  <c r="C1248" i="1"/>
  <c r="D1247" i="1"/>
  <c r="C1247" i="1"/>
  <c r="D1246" i="1"/>
  <c r="C1246" i="1"/>
  <c r="D1245" i="1"/>
  <c r="C1245" i="1"/>
  <c r="D1244" i="1"/>
  <c r="C1244" i="1"/>
  <c r="D1243" i="1"/>
  <c r="C1243" i="1"/>
  <c r="D1242" i="1"/>
  <c r="C1242" i="1"/>
  <c r="D1241" i="1"/>
  <c r="C1241" i="1"/>
  <c r="D1240" i="1"/>
  <c r="C1240" i="1"/>
  <c r="D1239" i="1"/>
  <c r="C1239" i="1"/>
  <c r="D1238" i="1"/>
  <c r="C1238" i="1"/>
  <c r="D1237" i="1"/>
  <c r="C1237" i="1"/>
  <c r="C1236" i="1"/>
  <c r="D1235" i="1"/>
  <c r="C1235" i="1"/>
  <c r="D1234" i="1"/>
  <c r="C1234" i="1"/>
  <c r="D1233" i="1"/>
  <c r="C1233" i="1"/>
  <c r="D1232" i="1"/>
  <c r="C1232" i="1"/>
  <c r="D1231" i="1"/>
  <c r="C1231" i="1"/>
  <c r="D1230" i="1"/>
  <c r="C1230" i="1"/>
  <c r="D1229" i="1"/>
  <c r="C1229" i="1"/>
  <c r="D1228" i="1"/>
  <c r="C1228" i="1"/>
  <c r="D1227" i="1"/>
  <c r="D1226" i="1"/>
  <c r="C1226" i="1"/>
  <c r="D1225" i="1"/>
  <c r="C1225" i="1"/>
  <c r="D1224" i="1"/>
  <c r="C1224" i="1"/>
  <c r="C1223" i="1"/>
  <c r="D1221" i="1"/>
  <c r="C1221" i="1"/>
  <c r="D1220" i="1"/>
  <c r="C1220" i="1"/>
  <c r="D1219" i="1"/>
  <c r="D1218" i="1"/>
  <c r="C1218" i="1"/>
  <c r="D1217" i="1"/>
  <c r="C1217" i="1"/>
  <c r="D1216" i="1"/>
  <c r="C1216" i="1"/>
  <c r="D1213" i="1"/>
  <c r="C1213" i="1"/>
  <c r="D1212" i="1"/>
  <c r="C1212" i="1"/>
  <c r="D1211" i="1"/>
  <c r="C1211" i="1"/>
  <c r="D1210" i="1"/>
  <c r="C1210" i="1"/>
  <c r="D1209" i="1"/>
  <c r="C1209" i="1"/>
  <c r="D1208" i="1"/>
  <c r="C1208" i="1"/>
  <c r="D1207" i="1"/>
  <c r="C1207"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C1183" i="1"/>
  <c r="D1182" i="1"/>
  <c r="C1182" i="1"/>
  <c r="D1181" i="1"/>
  <c r="C1181" i="1"/>
  <c r="D1180" i="1"/>
  <c r="C1180" i="1"/>
  <c r="D1179" i="1"/>
  <c r="C1179" i="1"/>
  <c r="D1178" i="1"/>
  <c r="C1178" i="1"/>
  <c r="D1177" i="1"/>
  <c r="C1177" i="1"/>
  <c r="D1176" i="1"/>
  <c r="C1176" i="1"/>
  <c r="C1175" i="1"/>
  <c r="G1174" i="1"/>
  <c r="D1174" i="1"/>
  <c r="H1174" i="1" s="1"/>
  <c r="C1174" i="1"/>
  <c r="D1173" i="1"/>
  <c r="H1173" i="1" s="1"/>
  <c r="C1173" i="1"/>
  <c r="D1172" i="1"/>
  <c r="C1172" i="1"/>
  <c r="D1171" i="1"/>
  <c r="H1171" i="1" s="1"/>
  <c r="C1171" i="1"/>
  <c r="D1170" i="1"/>
  <c r="C1170" i="1"/>
  <c r="G1170" i="1" s="1"/>
  <c r="G1169" i="1"/>
  <c r="D1169" i="1"/>
  <c r="H1169" i="1" s="1"/>
  <c r="C1169" i="1"/>
  <c r="D1168" i="1"/>
  <c r="C1168" i="1"/>
  <c r="C1167" i="1"/>
  <c r="G1166" i="1"/>
  <c r="D1166" i="1"/>
  <c r="H1166" i="1" s="1"/>
  <c r="C1166" i="1"/>
  <c r="D1165" i="1"/>
  <c r="C1165" i="1"/>
  <c r="G1165" i="1" s="1"/>
  <c r="D1164" i="1"/>
  <c r="C1164" i="1"/>
  <c r="D1163" i="1"/>
  <c r="C1163" i="1"/>
  <c r="G1162" i="1"/>
  <c r="D1162" i="1"/>
  <c r="H1162" i="1" s="1"/>
  <c r="C1162" i="1"/>
  <c r="G1161" i="1"/>
  <c r="D1161" i="1"/>
  <c r="C1161" i="1"/>
  <c r="D1160" i="1"/>
  <c r="C1160" i="1"/>
  <c r="D1159" i="1"/>
  <c r="H1159" i="1" s="1"/>
  <c r="C1159" i="1"/>
  <c r="D1158" i="1"/>
  <c r="C1158" i="1"/>
  <c r="G1158" i="1" s="1"/>
  <c r="C1157" i="1"/>
  <c r="D1156" i="1"/>
  <c r="C1156" i="1"/>
  <c r="D1155" i="1"/>
  <c r="C1155" i="1"/>
  <c r="C1154" i="1"/>
  <c r="D1151" i="1"/>
  <c r="H1151" i="1" s="1"/>
  <c r="C1151" i="1"/>
  <c r="D1150" i="1"/>
  <c r="C1150" i="1"/>
  <c r="D1149" i="1"/>
  <c r="H1149" i="1" s="1"/>
  <c r="C1149" i="1"/>
  <c r="C1148" i="1"/>
  <c r="G1147" i="1"/>
  <c r="D1147" i="1"/>
  <c r="H1147" i="1" s="1"/>
  <c r="C1147" i="1"/>
  <c r="D1146" i="1"/>
  <c r="C1146" i="1"/>
  <c r="D1145" i="1"/>
  <c r="H1145" i="1" s="1"/>
  <c r="C1145" i="1"/>
  <c r="D1144" i="1"/>
  <c r="C1144" i="1"/>
  <c r="D1143" i="1"/>
  <c r="C1143" i="1"/>
  <c r="G1143" i="1" s="1"/>
  <c r="D1142" i="1"/>
  <c r="D1141" i="1"/>
  <c r="C1141" i="1"/>
  <c r="G1140" i="1"/>
  <c r="D1140" i="1"/>
  <c r="H1140" i="1" s="1"/>
  <c r="C1140" i="1"/>
  <c r="G1139" i="1"/>
  <c r="D1139" i="1"/>
  <c r="H1139" i="1" s="1"/>
  <c r="C1139" i="1"/>
  <c r="D1138" i="1"/>
  <c r="C1138" i="1"/>
  <c r="D1137" i="1"/>
  <c r="C1137" i="1"/>
  <c r="D1136" i="1"/>
  <c r="C1136" i="1"/>
  <c r="G1135" i="1"/>
  <c r="D1135" i="1"/>
  <c r="C1135" i="1"/>
  <c r="D1134" i="1"/>
  <c r="C1134" i="1"/>
  <c r="D1133" i="1"/>
  <c r="C1133" i="1"/>
  <c r="G1132" i="1"/>
  <c r="D1132" i="1"/>
  <c r="H1132" i="1" s="1"/>
  <c r="C1132" i="1"/>
  <c r="D1131" i="1"/>
  <c r="H1131" i="1" s="1"/>
  <c r="C1131" i="1"/>
  <c r="G1131" i="1" s="1"/>
  <c r="D1130" i="1"/>
  <c r="C1130" i="1"/>
  <c r="D1129" i="1"/>
  <c r="H1129" i="1" s="1"/>
  <c r="C1129" i="1"/>
  <c r="D1128" i="1"/>
  <c r="H1128" i="1" s="1"/>
  <c r="C1128" i="1"/>
  <c r="G1127" i="1"/>
  <c r="C1127" i="1"/>
  <c r="D1126" i="1"/>
  <c r="C1126" i="1"/>
  <c r="D1125" i="1"/>
  <c r="C1125" i="1"/>
  <c r="G1123" i="1"/>
  <c r="D1123" i="1"/>
  <c r="H1123" i="1" s="1"/>
  <c r="C1123" i="1"/>
  <c r="D1122" i="1"/>
  <c r="C1122" i="1"/>
  <c r="D1121" i="1"/>
  <c r="H1121" i="1" s="1"/>
  <c r="C1121" i="1"/>
  <c r="G1120" i="1"/>
  <c r="D1120" i="1"/>
  <c r="H1120" i="1" s="1"/>
  <c r="C1120" i="1"/>
  <c r="D1119" i="1"/>
  <c r="H1119" i="1" s="1"/>
  <c r="C1119" i="1"/>
  <c r="D1118" i="1"/>
  <c r="C1118" i="1"/>
  <c r="D1117" i="1"/>
  <c r="C1117" i="1"/>
  <c r="D1116" i="1"/>
  <c r="C1116" i="1"/>
  <c r="G1116" i="1" s="1"/>
  <c r="G1115" i="1"/>
  <c r="D1115" i="1"/>
  <c r="H1115" i="1" s="1"/>
  <c r="C1115" i="1"/>
  <c r="D1114" i="1"/>
  <c r="C1114" i="1"/>
  <c r="D1113" i="1"/>
  <c r="H1113" i="1" s="1"/>
  <c r="C1113" i="1"/>
  <c r="D1112" i="1"/>
  <c r="D1111" i="1"/>
  <c r="C1111" i="1"/>
  <c r="G1111" i="1" s="1"/>
  <c r="D1110" i="1"/>
  <c r="C1110" i="1"/>
  <c r="D1109" i="1"/>
  <c r="C1109" i="1"/>
  <c r="G1108" i="1"/>
  <c r="D1108" i="1"/>
  <c r="H1108" i="1" s="1"/>
  <c r="C1108" i="1"/>
  <c r="G1107" i="1"/>
  <c r="D1107" i="1"/>
  <c r="H1107" i="1" s="1"/>
  <c r="C1107" i="1"/>
  <c r="D1106" i="1"/>
  <c r="C1106" i="1"/>
  <c r="D1105" i="1"/>
  <c r="H1105" i="1" s="1"/>
  <c r="C1105" i="1"/>
  <c r="D1104" i="1"/>
  <c r="H1104" i="1" s="1"/>
  <c r="C1104" i="1"/>
  <c r="G1104" i="1" s="1"/>
  <c r="D1103" i="1"/>
  <c r="C1103" i="1"/>
  <c r="G1103" i="1" s="1"/>
  <c r="D1102" i="1"/>
  <c r="C1102" i="1"/>
  <c r="D1101" i="1"/>
  <c r="C1101" i="1"/>
  <c r="G1100" i="1"/>
  <c r="D1100" i="1"/>
  <c r="H1100" i="1" s="1"/>
  <c r="C1100" i="1"/>
  <c r="G1099" i="1"/>
  <c r="D1099" i="1"/>
  <c r="H1099" i="1" s="1"/>
  <c r="C1099" i="1"/>
  <c r="D1098" i="1"/>
  <c r="C1098" i="1"/>
  <c r="D1097" i="1"/>
  <c r="H1097" i="1" s="1"/>
  <c r="C1097" i="1"/>
  <c r="D1096" i="1"/>
  <c r="D1095" i="1"/>
  <c r="C1095" i="1"/>
  <c r="G1095" i="1" s="1"/>
  <c r="D1094" i="1"/>
  <c r="C1094" i="1"/>
  <c r="D1093" i="1"/>
  <c r="C1093" i="1"/>
  <c r="G1092" i="1"/>
  <c r="D1092" i="1"/>
  <c r="H1092" i="1" s="1"/>
  <c r="C1092" i="1"/>
  <c r="G1091" i="1"/>
  <c r="D1091" i="1"/>
  <c r="H1091" i="1" s="1"/>
  <c r="C1091" i="1"/>
  <c r="D1090" i="1"/>
  <c r="C1090" i="1"/>
  <c r="D1089" i="1"/>
  <c r="H1089" i="1" s="1"/>
  <c r="C1089" i="1"/>
  <c r="D1088" i="1"/>
  <c r="H1088" i="1" s="1"/>
  <c r="C1088" i="1"/>
  <c r="D1087" i="1"/>
  <c r="C1087" i="1"/>
  <c r="G1087" i="1" s="1"/>
  <c r="D1086" i="1"/>
  <c r="C1086" i="1"/>
  <c r="D1085" i="1"/>
  <c r="C1085" i="1"/>
  <c r="G1084" i="1"/>
  <c r="D1084" i="1"/>
  <c r="H1084" i="1" s="1"/>
  <c r="C1084" i="1"/>
  <c r="G1083" i="1"/>
  <c r="D1083" i="1"/>
  <c r="H1083" i="1" s="1"/>
  <c r="C1083" i="1"/>
  <c r="D1082" i="1"/>
  <c r="C1082" i="1"/>
  <c r="D1081" i="1"/>
  <c r="H1081" i="1" s="1"/>
  <c r="C1081" i="1"/>
  <c r="D1080" i="1"/>
  <c r="H1080" i="1" s="1"/>
  <c r="C1080" i="1"/>
  <c r="D1079" i="1"/>
  <c r="C1079" i="1"/>
  <c r="G1079" i="1" s="1"/>
  <c r="D1078" i="1"/>
  <c r="C1078" i="1"/>
  <c r="D1077" i="1"/>
  <c r="C1077" i="1"/>
  <c r="G1076" i="1"/>
  <c r="D1076" i="1"/>
  <c r="H1076" i="1" s="1"/>
  <c r="C1076" i="1"/>
  <c r="G1075" i="1"/>
  <c r="D1075" i="1"/>
  <c r="H1075" i="1" s="1"/>
  <c r="C1075" i="1"/>
  <c r="D1074" i="1"/>
  <c r="C1074" i="1"/>
  <c r="D1073" i="1"/>
  <c r="H1073" i="1" s="1"/>
  <c r="C1073" i="1"/>
  <c r="D1072" i="1"/>
  <c r="H1072" i="1" s="1"/>
  <c r="C1072" i="1"/>
  <c r="D1071" i="1"/>
  <c r="C1071" i="1"/>
  <c r="G1071" i="1" s="1"/>
  <c r="D1070" i="1"/>
  <c r="C1070" i="1"/>
  <c r="D1069" i="1"/>
  <c r="C1069" i="1"/>
  <c r="G1068" i="1"/>
  <c r="D1068" i="1"/>
  <c r="H1068" i="1" s="1"/>
  <c r="C1068" i="1"/>
  <c r="G1067" i="1"/>
  <c r="D1067" i="1"/>
  <c r="H1067" i="1" s="1"/>
  <c r="C1067" i="1"/>
  <c r="D1066" i="1"/>
  <c r="C1066" i="1"/>
  <c r="D1064" i="1"/>
  <c r="C1064" i="1"/>
  <c r="D1063" i="1"/>
  <c r="C1063" i="1"/>
  <c r="D1062" i="1"/>
  <c r="H1062" i="1" s="1"/>
  <c r="C1062" i="1"/>
  <c r="G1061" i="1"/>
  <c r="D1061" i="1"/>
  <c r="H1061" i="1" s="1"/>
  <c r="C1061" i="1"/>
  <c r="D1060" i="1"/>
  <c r="H1060" i="1" s="1"/>
  <c r="C1060" i="1"/>
  <c r="G1060" i="1" s="1"/>
  <c r="D1059" i="1"/>
  <c r="C1059" i="1"/>
  <c r="D1058" i="1"/>
  <c r="H1058" i="1" s="1"/>
  <c r="C1058" i="1"/>
  <c r="D1057" i="1"/>
  <c r="D1056" i="1"/>
  <c r="D1055" i="1"/>
  <c r="H1055" i="1" s="1"/>
  <c r="C1055" i="1"/>
  <c r="D1054" i="1"/>
  <c r="C1054" i="1"/>
  <c r="D1053" i="1"/>
  <c r="H1053" i="1" s="1"/>
  <c r="C1053" i="1"/>
  <c r="D1052" i="1"/>
  <c r="H1052" i="1" s="1"/>
  <c r="C1052" i="1"/>
  <c r="D1051" i="1"/>
  <c r="H1051" i="1" s="1"/>
  <c r="C1051" i="1"/>
  <c r="D1050" i="1"/>
  <c r="C1050" i="1"/>
  <c r="D1049" i="1"/>
  <c r="H1049" i="1" s="1"/>
  <c r="C1049" i="1"/>
  <c r="D1048" i="1"/>
  <c r="C1048" i="1"/>
  <c r="C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D1035" i="1"/>
  <c r="C1035" i="1"/>
  <c r="D1034" i="1"/>
  <c r="D1033" i="1"/>
  <c r="C1033" i="1"/>
  <c r="H1033" i="1" s="1"/>
  <c r="D1032" i="1"/>
  <c r="H1032" i="1" s="1"/>
  <c r="C1032" i="1"/>
  <c r="H1031" i="1"/>
  <c r="G1031" i="1"/>
  <c r="D1031" i="1"/>
  <c r="C1031" i="1"/>
  <c r="C1030" i="1"/>
  <c r="D1029" i="1"/>
  <c r="C1029" i="1"/>
  <c r="H1029" i="1" s="1"/>
  <c r="D1028" i="1"/>
  <c r="C1028" i="1"/>
  <c r="D1027" i="1"/>
  <c r="C1027" i="1"/>
  <c r="G1026" i="1"/>
  <c r="D1026" i="1"/>
  <c r="C1026" i="1"/>
  <c r="H1026" i="1" s="1"/>
  <c r="D1025" i="1"/>
  <c r="C1025" i="1"/>
  <c r="D1024" i="1"/>
  <c r="C1024" i="1"/>
  <c r="H1024" i="1" s="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G1011" i="1"/>
  <c r="D1011" i="1"/>
  <c r="C1011" i="1"/>
  <c r="H1011" i="1" s="1"/>
  <c r="G1010" i="1"/>
  <c r="D1010" i="1"/>
  <c r="C1010" i="1"/>
  <c r="H1010" i="1" s="1"/>
  <c r="G1009" i="1"/>
  <c r="D1009" i="1"/>
  <c r="C1009" i="1"/>
  <c r="H1009" i="1" s="1"/>
  <c r="D1008" i="1"/>
  <c r="C1008" i="1"/>
  <c r="D1006" i="1"/>
  <c r="C1006" i="1"/>
  <c r="D1005" i="1"/>
  <c r="C1005" i="1"/>
  <c r="H1005" i="1" s="1"/>
  <c r="D1004" i="1"/>
  <c r="C1004" i="1"/>
  <c r="D1003" i="1"/>
  <c r="C1003" i="1"/>
  <c r="D1002" i="1"/>
  <c r="G1002" i="1" s="1"/>
  <c r="C1002" i="1"/>
  <c r="H1001" i="1"/>
  <c r="G1001" i="1"/>
  <c r="D1001" i="1"/>
  <c r="C1001" i="1"/>
  <c r="D1000" i="1"/>
  <c r="H1000" i="1" s="1"/>
  <c r="C1000" i="1"/>
  <c r="D999" i="1"/>
  <c r="G999" i="1" s="1"/>
  <c r="C999" i="1"/>
  <c r="G998" i="1"/>
  <c r="D998" i="1"/>
  <c r="C998" i="1"/>
  <c r="D997" i="1"/>
  <c r="H996" i="1"/>
  <c r="D996" i="1"/>
  <c r="C996" i="1"/>
  <c r="D995" i="1"/>
  <c r="C995" i="1"/>
  <c r="D994" i="1"/>
  <c r="C994" i="1"/>
  <c r="D993" i="1"/>
  <c r="G993" i="1" s="1"/>
  <c r="C993" i="1"/>
  <c r="H992" i="1"/>
  <c r="G992" i="1"/>
  <c r="D992" i="1"/>
  <c r="C992" i="1"/>
  <c r="D991" i="1"/>
  <c r="D989" i="1"/>
  <c r="C989" i="1"/>
  <c r="D988" i="1"/>
  <c r="H988" i="1" s="1"/>
  <c r="C988" i="1"/>
  <c r="H987" i="1"/>
  <c r="D987" i="1"/>
  <c r="G987" i="1" s="1"/>
  <c r="C987" i="1"/>
  <c r="C986"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H742" i="1" s="1"/>
  <c r="C742" i="1"/>
  <c r="D741" i="1"/>
  <c r="C741" i="1"/>
  <c r="G740" i="1"/>
  <c r="D740" i="1"/>
  <c r="C740" i="1"/>
  <c r="G739" i="1"/>
  <c r="D739" i="1"/>
  <c r="H739" i="1" s="1"/>
  <c r="C739" i="1"/>
  <c r="D738" i="1"/>
  <c r="C738" i="1"/>
  <c r="D737" i="1"/>
  <c r="C737" i="1"/>
  <c r="D736" i="1"/>
  <c r="H736" i="1" s="1"/>
  <c r="C736" i="1"/>
  <c r="G736" i="1" s="1"/>
  <c r="D735" i="1"/>
  <c r="C735" i="1"/>
  <c r="G735" i="1" s="1"/>
  <c r="D734" i="1"/>
  <c r="H734" i="1" s="1"/>
  <c r="C734" i="1"/>
  <c r="D733" i="1"/>
  <c r="C733" i="1"/>
  <c r="G732" i="1"/>
  <c r="D732" i="1"/>
  <c r="C732" i="1"/>
  <c r="G731" i="1"/>
  <c r="D731" i="1"/>
  <c r="H731" i="1" s="1"/>
  <c r="C731" i="1"/>
  <c r="D730" i="1"/>
  <c r="C730" i="1"/>
  <c r="D729" i="1"/>
  <c r="H729" i="1" s="1"/>
  <c r="C729" i="1"/>
  <c r="D728" i="1"/>
  <c r="H728" i="1" s="1"/>
  <c r="C728" i="1"/>
  <c r="G728" i="1" s="1"/>
  <c r="D727" i="1"/>
  <c r="C727" i="1"/>
  <c r="G727" i="1" s="1"/>
  <c r="D726" i="1"/>
  <c r="H726" i="1" s="1"/>
  <c r="C726" i="1"/>
  <c r="D725" i="1"/>
  <c r="C725" i="1"/>
  <c r="G724" i="1"/>
  <c r="D724" i="1"/>
  <c r="C724" i="1"/>
  <c r="G723" i="1"/>
  <c r="D723" i="1"/>
  <c r="H723" i="1" s="1"/>
  <c r="C723" i="1"/>
  <c r="D722" i="1"/>
  <c r="C722" i="1"/>
  <c r="D721" i="1"/>
  <c r="H721" i="1" s="1"/>
  <c r="C721" i="1"/>
  <c r="D720" i="1"/>
  <c r="H720" i="1" s="1"/>
  <c r="C720" i="1"/>
  <c r="G720" i="1" s="1"/>
  <c r="D719" i="1"/>
  <c r="C719" i="1"/>
  <c r="G719" i="1" s="1"/>
  <c r="D718" i="1"/>
  <c r="H718" i="1" s="1"/>
  <c r="C718" i="1"/>
  <c r="D717" i="1"/>
  <c r="C717" i="1"/>
  <c r="G716" i="1"/>
  <c r="D716" i="1"/>
  <c r="C716" i="1"/>
  <c r="G715" i="1"/>
  <c r="D715" i="1"/>
  <c r="H715" i="1" s="1"/>
  <c r="C715" i="1"/>
  <c r="D714" i="1"/>
  <c r="C714" i="1"/>
  <c r="D713" i="1"/>
  <c r="H713" i="1" s="1"/>
  <c r="C713" i="1"/>
  <c r="D712" i="1"/>
  <c r="C712" i="1"/>
  <c r="G712" i="1" s="1"/>
  <c r="D711" i="1"/>
  <c r="C711" i="1"/>
  <c r="D710" i="1"/>
  <c r="C710" i="1"/>
  <c r="D709" i="1"/>
  <c r="C709" i="1"/>
  <c r="D708" i="1"/>
  <c r="H708" i="1" s="1"/>
  <c r="C708" i="1"/>
  <c r="D707" i="1"/>
  <c r="H707" i="1" s="1"/>
  <c r="C707" i="1"/>
  <c r="D706" i="1"/>
  <c r="C706" i="1"/>
  <c r="D705" i="1"/>
  <c r="C705" i="1"/>
  <c r="D704" i="1"/>
  <c r="C704" i="1"/>
  <c r="G704" i="1" s="1"/>
  <c r="G703" i="1"/>
  <c r="D703" i="1"/>
  <c r="H703" i="1" s="1"/>
  <c r="C703" i="1"/>
  <c r="D702" i="1"/>
  <c r="C702" i="1"/>
  <c r="D701" i="1"/>
  <c r="H701" i="1" s="1"/>
  <c r="C701" i="1"/>
  <c r="D700" i="1"/>
  <c r="H700" i="1" s="1"/>
  <c r="C700" i="1"/>
  <c r="D699" i="1"/>
  <c r="H699" i="1" s="1"/>
  <c r="C699" i="1"/>
  <c r="D698" i="1"/>
  <c r="H698" i="1" s="1"/>
  <c r="C698" i="1"/>
  <c r="D697" i="1"/>
  <c r="H697" i="1" s="1"/>
  <c r="C697" i="1"/>
  <c r="D696" i="1"/>
  <c r="C696" i="1"/>
  <c r="G696" i="1" s="1"/>
  <c r="G695" i="1"/>
  <c r="D695" i="1"/>
  <c r="H695" i="1" s="1"/>
  <c r="C695" i="1"/>
  <c r="D694" i="1"/>
  <c r="C694" i="1"/>
  <c r="D693" i="1"/>
  <c r="H693" i="1" s="1"/>
  <c r="C693" i="1"/>
  <c r="D692" i="1"/>
  <c r="H692" i="1" s="1"/>
  <c r="C692" i="1"/>
  <c r="D691" i="1"/>
  <c r="C691" i="1"/>
  <c r="D690" i="1"/>
  <c r="H690" i="1" s="1"/>
  <c r="C690" i="1"/>
  <c r="D689" i="1"/>
  <c r="C689" i="1"/>
  <c r="G688" i="1"/>
  <c r="D688" i="1"/>
  <c r="H688" i="1" s="1"/>
  <c r="C688" i="1"/>
  <c r="D687" i="1"/>
  <c r="H687" i="1" s="1"/>
  <c r="C687" i="1"/>
  <c r="D686" i="1"/>
  <c r="C686" i="1"/>
  <c r="D685" i="1"/>
  <c r="H685" i="1" s="1"/>
  <c r="C685" i="1"/>
  <c r="D684" i="1"/>
  <c r="H684" i="1" s="1"/>
  <c r="C684" i="1"/>
  <c r="D683" i="1"/>
  <c r="C683" i="1"/>
  <c r="G683" i="1" s="1"/>
  <c r="D682" i="1"/>
  <c r="H682" i="1" s="1"/>
  <c r="C682" i="1"/>
  <c r="D681" i="1"/>
  <c r="C681" i="1"/>
  <c r="G680" i="1"/>
  <c r="D680" i="1"/>
  <c r="H680" i="1" s="1"/>
  <c r="C680" i="1"/>
  <c r="D679" i="1"/>
  <c r="H679" i="1" s="1"/>
  <c r="C679" i="1"/>
  <c r="D678" i="1"/>
  <c r="C678" i="1"/>
  <c r="D677" i="1"/>
  <c r="H677" i="1" s="1"/>
  <c r="C677" i="1"/>
  <c r="D676" i="1"/>
  <c r="H676" i="1" s="1"/>
  <c r="C676" i="1"/>
  <c r="D675" i="1"/>
  <c r="C675" i="1"/>
  <c r="G675" i="1" s="1"/>
  <c r="D674" i="1"/>
  <c r="H674" i="1" s="1"/>
  <c r="C674" i="1"/>
  <c r="D673" i="1"/>
  <c r="C673" i="1"/>
  <c r="G672" i="1"/>
  <c r="D672" i="1"/>
  <c r="H672" i="1" s="1"/>
  <c r="C672" i="1"/>
  <c r="D671" i="1"/>
  <c r="H671" i="1" s="1"/>
  <c r="C671" i="1"/>
  <c r="D670" i="1"/>
  <c r="C670" i="1"/>
  <c r="D669" i="1"/>
  <c r="H669" i="1" s="1"/>
  <c r="C669" i="1"/>
  <c r="D668" i="1"/>
  <c r="H668" i="1" s="1"/>
  <c r="C668" i="1"/>
  <c r="D667" i="1"/>
  <c r="C667" i="1"/>
  <c r="G667" i="1" s="1"/>
  <c r="D666" i="1"/>
  <c r="H666" i="1" s="1"/>
  <c r="C666" i="1"/>
  <c r="D665" i="1"/>
  <c r="C665" i="1"/>
  <c r="G664" i="1"/>
  <c r="D664" i="1"/>
  <c r="H664" i="1" s="1"/>
  <c r="C664" i="1"/>
  <c r="D663" i="1"/>
  <c r="H663" i="1" s="1"/>
  <c r="C663" i="1"/>
  <c r="D662" i="1"/>
  <c r="C662" i="1"/>
  <c r="D661" i="1"/>
  <c r="H661" i="1" s="1"/>
  <c r="C661" i="1"/>
  <c r="D660" i="1"/>
  <c r="H660" i="1" s="1"/>
  <c r="C660" i="1"/>
  <c r="D659" i="1"/>
  <c r="H659" i="1" s="1"/>
  <c r="C659" i="1"/>
  <c r="D658" i="1"/>
  <c r="H658" i="1" s="1"/>
  <c r="C658" i="1"/>
  <c r="D657" i="1"/>
  <c r="H657" i="1" s="1"/>
  <c r="C657" i="1"/>
  <c r="G656" i="1"/>
  <c r="D656" i="1"/>
  <c r="H656" i="1" s="1"/>
  <c r="C656" i="1"/>
  <c r="D655" i="1"/>
  <c r="C655" i="1"/>
  <c r="G655" i="1" s="1"/>
  <c r="D654" i="1"/>
  <c r="H654" i="1" s="1"/>
  <c r="C654" i="1"/>
  <c r="D653" i="1"/>
  <c r="C653" i="1"/>
  <c r="G652" i="1"/>
  <c r="D652" i="1"/>
  <c r="H652" i="1" s="1"/>
  <c r="C652" i="1"/>
  <c r="G651" i="1"/>
  <c r="D651" i="1"/>
  <c r="H651" i="1" s="1"/>
  <c r="C651" i="1"/>
  <c r="D650" i="1"/>
  <c r="C650" i="1"/>
  <c r="D649" i="1"/>
  <c r="H649" i="1" s="1"/>
  <c r="C649" i="1"/>
  <c r="D648" i="1"/>
  <c r="C648" i="1"/>
  <c r="G648" i="1" s="1"/>
  <c r="G647" i="1"/>
  <c r="D647" i="1"/>
  <c r="H647" i="1" s="1"/>
  <c r="C647" i="1"/>
  <c r="D646" i="1"/>
  <c r="H646" i="1" s="1"/>
  <c r="C646" i="1"/>
  <c r="D645" i="1"/>
  <c r="C645" i="1"/>
  <c r="D644" i="1"/>
  <c r="G644" i="1" s="1"/>
  <c r="C644" i="1"/>
  <c r="D643" i="1"/>
  <c r="H643" i="1" s="1"/>
  <c r="C643" i="1"/>
  <c r="D642" i="1"/>
  <c r="C642" i="1"/>
  <c r="D641" i="1"/>
  <c r="H641" i="1" s="1"/>
  <c r="C641" i="1"/>
  <c r="H632" i="1"/>
  <c r="D632" i="1"/>
  <c r="G632" i="1" s="1"/>
  <c r="C632" i="1"/>
  <c r="D631" i="1"/>
  <c r="C631" i="1"/>
  <c r="H631" i="1" s="1"/>
  <c r="G628" i="1"/>
  <c r="D628" i="1"/>
  <c r="H628" i="1" s="1"/>
  <c r="C628" i="1"/>
  <c r="D627" i="1"/>
  <c r="H627" i="1" s="1"/>
  <c r="C627" i="1"/>
  <c r="D626" i="1"/>
  <c r="H626" i="1" s="1"/>
  <c r="C626" i="1"/>
  <c r="G625" i="1"/>
  <c r="D625" i="1"/>
  <c r="H625" i="1" s="1"/>
  <c r="C625" i="1"/>
  <c r="D624" i="1"/>
  <c r="C624" i="1"/>
  <c r="G624" i="1" s="1"/>
  <c r="D623" i="1"/>
  <c r="H623" i="1" s="1"/>
  <c r="C623" i="1"/>
  <c r="D622" i="1"/>
  <c r="C622" i="1"/>
  <c r="D621" i="1"/>
  <c r="C621" i="1"/>
  <c r="G621" i="1" s="1"/>
  <c r="G620" i="1"/>
  <c r="D620" i="1"/>
  <c r="H620" i="1" s="1"/>
  <c r="C620"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H586" i="1" s="1"/>
  <c r="H585" i="1"/>
  <c r="D585" i="1"/>
  <c r="G585" i="1" s="1"/>
  <c r="C585" i="1"/>
  <c r="D584" i="1"/>
  <c r="G584" i="1" s="1"/>
  <c r="C584" i="1"/>
  <c r="D583" i="1"/>
  <c r="G583" i="1" s="1"/>
  <c r="C583" i="1"/>
  <c r="D582" i="1"/>
  <c r="C582" i="1"/>
  <c r="H582" i="1" s="1"/>
  <c r="H581" i="1"/>
  <c r="D581" i="1"/>
  <c r="G581" i="1" s="1"/>
  <c r="C581" i="1"/>
  <c r="D580" i="1"/>
  <c r="C580" i="1"/>
  <c r="D579" i="1"/>
  <c r="G579" i="1" s="1"/>
  <c r="C579" i="1"/>
  <c r="D578" i="1"/>
  <c r="C578" i="1"/>
  <c r="H578" i="1" s="1"/>
  <c r="H577" i="1"/>
  <c r="D577" i="1"/>
  <c r="G577" i="1" s="1"/>
  <c r="C577" i="1"/>
  <c r="D576" i="1"/>
  <c r="G576" i="1" s="1"/>
  <c r="C576" i="1"/>
  <c r="D575" i="1"/>
  <c r="G575" i="1" s="1"/>
  <c r="C575" i="1"/>
  <c r="C574" i="1"/>
  <c r="H573" i="1"/>
  <c r="D573" i="1"/>
  <c r="G573" i="1" s="1"/>
  <c r="C573" i="1"/>
  <c r="H572" i="1"/>
  <c r="D572" i="1"/>
  <c r="G572" i="1" s="1"/>
  <c r="C572" i="1"/>
  <c r="D571" i="1"/>
  <c r="C571" i="1"/>
  <c r="H571" i="1" s="1"/>
  <c r="D570" i="1"/>
  <c r="C570" i="1"/>
  <c r="H570" i="1" s="1"/>
  <c r="H569" i="1"/>
  <c r="D569" i="1"/>
  <c r="G569" i="1" s="1"/>
  <c r="C569" i="1"/>
  <c r="H568" i="1"/>
  <c r="D568" i="1"/>
  <c r="G568" i="1" s="1"/>
  <c r="C568" i="1"/>
  <c r="D567" i="1"/>
  <c r="C567" i="1"/>
  <c r="H567" i="1" s="1"/>
  <c r="D566" i="1"/>
  <c r="C566" i="1"/>
  <c r="H566" i="1" s="1"/>
  <c r="H565" i="1"/>
  <c r="D565" i="1"/>
  <c r="G565" i="1" s="1"/>
  <c r="C565" i="1"/>
  <c r="H564" i="1"/>
  <c r="D564" i="1"/>
  <c r="G564" i="1" s="1"/>
  <c r="C564" i="1"/>
  <c r="D563" i="1"/>
  <c r="C563" i="1"/>
  <c r="H563" i="1" s="1"/>
  <c r="D562" i="1"/>
  <c r="C562" i="1"/>
  <c r="H562" i="1" s="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1" i="1"/>
  <c r="C521" i="1"/>
  <c r="D520" i="1"/>
  <c r="C520" i="1"/>
  <c r="D519" i="1"/>
  <c r="C519" i="1"/>
  <c r="D518" i="1"/>
  <c r="C518" i="1"/>
  <c r="D517" i="1"/>
  <c r="C517" i="1"/>
  <c r="D516" i="1"/>
  <c r="C516" i="1"/>
  <c r="D515" i="1"/>
  <c r="C515" i="1"/>
  <c r="D514" i="1"/>
  <c r="C514" i="1"/>
  <c r="D513" i="1"/>
  <c r="C513" i="1"/>
  <c r="D512" i="1"/>
  <c r="C512" i="1"/>
  <c r="D511" i="1"/>
  <c r="C511" i="1"/>
  <c r="D510" i="1"/>
  <c r="C510" i="1"/>
  <c r="H508" i="1"/>
  <c r="D508" i="1"/>
  <c r="G508" i="1" s="1"/>
  <c r="C508" i="1"/>
  <c r="D507" i="1"/>
  <c r="C507" i="1"/>
  <c r="H507" i="1" s="1"/>
  <c r="D506" i="1"/>
  <c r="C506" i="1"/>
  <c r="H506" i="1" s="1"/>
  <c r="H505" i="1"/>
  <c r="D505" i="1"/>
  <c r="C505" i="1"/>
  <c r="H504" i="1"/>
  <c r="D504" i="1"/>
  <c r="G504" i="1" s="1"/>
  <c r="C504" i="1"/>
  <c r="D503" i="1"/>
  <c r="C503" i="1"/>
  <c r="H503" i="1" s="1"/>
  <c r="D502" i="1"/>
  <c r="C502" i="1"/>
  <c r="H502" i="1" s="1"/>
  <c r="D501" i="1"/>
  <c r="D500" i="1"/>
  <c r="C500" i="1"/>
  <c r="H500" i="1" s="1"/>
  <c r="H499" i="1"/>
  <c r="D499" i="1"/>
  <c r="C499" i="1"/>
  <c r="D498" i="1"/>
  <c r="C498" i="1"/>
  <c r="D497" i="1"/>
  <c r="G497" i="1" s="1"/>
  <c r="C497" i="1"/>
  <c r="D496" i="1"/>
  <c r="G496" i="1" s="1"/>
  <c r="C496" i="1"/>
  <c r="H495" i="1"/>
  <c r="D495" i="1"/>
  <c r="G495" i="1" s="1"/>
  <c r="C495" i="1"/>
  <c r="D494" i="1"/>
  <c r="C494" i="1"/>
  <c r="H494" i="1" s="1"/>
  <c r="D493" i="1"/>
  <c r="C493" i="1"/>
  <c r="H493" i="1" s="1"/>
  <c r="D492" i="1"/>
  <c r="G492" i="1" s="1"/>
  <c r="C492" i="1"/>
  <c r="D491" i="1"/>
  <c r="C491" i="1"/>
  <c r="H491" i="1" s="1"/>
  <c r="D490" i="1"/>
  <c r="C490" i="1"/>
  <c r="D489" i="1"/>
  <c r="H488" i="1"/>
  <c r="D488" i="1"/>
  <c r="G488" i="1" s="1"/>
  <c r="C488" i="1"/>
  <c r="D487" i="1"/>
  <c r="C487" i="1"/>
  <c r="D486" i="1"/>
  <c r="G486" i="1" s="1"/>
  <c r="C486" i="1"/>
  <c r="D485" i="1"/>
  <c r="C485" i="1"/>
  <c r="H485" i="1" s="1"/>
  <c r="H484" i="1"/>
  <c r="D484" i="1"/>
  <c r="G484" i="1" s="1"/>
  <c r="C484" i="1"/>
  <c r="D483" i="1"/>
  <c r="G483" i="1" s="1"/>
  <c r="C483" i="1"/>
  <c r="D482" i="1"/>
  <c r="G482" i="1" s="1"/>
  <c r="C482" i="1"/>
  <c r="D481" i="1"/>
  <c r="C481" i="1"/>
  <c r="H481" i="1" s="1"/>
  <c r="H480" i="1"/>
  <c r="D480" i="1"/>
  <c r="G480" i="1" s="1"/>
  <c r="C480" i="1"/>
  <c r="D479" i="1"/>
  <c r="C479" i="1"/>
  <c r="D477" i="1"/>
  <c r="G477" i="1" s="1"/>
  <c r="C477" i="1"/>
  <c r="D476" i="1"/>
  <c r="C476" i="1"/>
  <c r="H476" i="1" s="1"/>
  <c r="H475" i="1"/>
  <c r="D475" i="1"/>
  <c r="G475" i="1" s="1"/>
  <c r="C475" i="1"/>
  <c r="D474" i="1"/>
  <c r="G474" i="1" s="1"/>
  <c r="C474" i="1"/>
  <c r="D473" i="1"/>
  <c r="G473" i="1" s="1"/>
  <c r="C473" i="1"/>
  <c r="D472" i="1"/>
  <c r="C472" i="1"/>
  <c r="H472" i="1" s="1"/>
  <c r="H471" i="1"/>
  <c r="D471" i="1"/>
  <c r="G471" i="1" s="1"/>
  <c r="C471" i="1"/>
  <c r="D470" i="1"/>
  <c r="C470" i="1"/>
  <c r="D469" i="1"/>
  <c r="G469" i="1" s="1"/>
  <c r="C469" i="1"/>
  <c r="D468" i="1"/>
  <c r="C468" i="1"/>
  <c r="H468" i="1" s="1"/>
  <c r="H467" i="1"/>
  <c r="D467" i="1"/>
  <c r="G467" i="1" s="1"/>
  <c r="C467" i="1"/>
  <c r="D466" i="1"/>
  <c r="H465" i="1"/>
  <c r="D465" i="1"/>
  <c r="C465" i="1"/>
  <c r="G465" i="1" s="1"/>
  <c r="D464" i="1"/>
  <c r="C464" i="1"/>
  <c r="G464" i="1" s="1"/>
  <c r="D463" i="1"/>
  <c r="C463" i="1"/>
  <c r="G463" i="1" s="1"/>
  <c r="D462" i="1"/>
  <c r="H462" i="1" s="1"/>
  <c r="C462" i="1"/>
  <c r="D461" i="1"/>
  <c r="C461" i="1"/>
  <c r="D460" i="1"/>
  <c r="C460" i="1"/>
  <c r="G460" i="1" s="1"/>
  <c r="D459" i="1"/>
  <c r="C459" i="1"/>
  <c r="D458" i="1"/>
  <c r="C458" i="1"/>
  <c r="H457" i="1"/>
  <c r="D457" i="1"/>
  <c r="C457" i="1"/>
  <c r="G457" i="1" s="1"/>
  <c r="D456" i="1"/>
  <c r="C456" i="1"/>
  <c r="G456" i="1" s="1"/>
  <c r="D455" i="1"/>
  <c r="C455" i="1"/>
  <c r="G455" i="1" s="1"/>
  <c r="D454" i="1"/>
  <c r="H454" i="1" s="1"/>
  <c r="C454" i="1"/>
  <c r="D452" i="1"/>
  <c r="C452" i="1"/>
  <c r="D451" i="1"/>
  <c r="C451" i="1"/>
  <c r="G451" i="1" s="1"/>
  <c r="H450" i="1"/>
  <c r="D450" i="1"/>
  <c r="C450" i="1"/>
  <c r="D449" i="1"/>
  <c r="C449" i="1"/>
  <c r="D448" i="1"/>
  <c r="C448" i="1"/>
  <c r="G448" i="1" s="1"/>
  <c r="D447" i="1"/>
  <c r="C447" i="1"/>
  <c r="G447" i="1" s="1"/>
  <c r="D446" i="1"/>
  <c r="C446" i="1"/>
  <c r="H445" i="1"/>
  <c r="D445" i="1"/>
  <c r="C445" i="1"/>
  <c r="G445" i="1" s="1"/>
  <c r="D444" i="1"/>
  <c r="C444" i="1"/>
  <c r="D443" i="1"/>
  <c r="C443" i="1"/>
  <c r="G443" i="1" s="1"/>
  <c r="H442" i="1"/>
  <c r="D442" i="1"/>
  <c r="C442" i="1"/>
  <c r="D441" i="1"/>
  <c r="C441" i="1"/>
  <c r="D440" i="1"/>
  <c r="C440" i="1"/>
  <c r="G440" i="1" s="1"/>
  <c r="D439" i="1"/>
  <c r="C439" i="1"/>
  <c r="G439" i="1" s="1"/>
  <c r="D438" i="1"/>
  <c r="C438" i="1"/>
  <c r="H437" i="1"/>
  <c r="D437" i="1"/>
  <c r="C437" i="1"/>
  <c r="G437" i="1" s="1"/>
  <c r="D436" i="1"/>
  <c r="C436" i="1"/>
  <c r="D435" i="1"/>
  <c r="C435" i="1"/>
  <c r="G435" i="1" s="1"/>
  <c r="H434" i="1"/>
  <c r="D434" i="1"/>
  <c r="C434" i="1"/>
  <c r="D433" i="1"/>
  <c r="C433" i="1"/>
  <c r="D432" i="1"/>
  <c r="C432" i="1"/>
  <c r="G432" i="1" s="1"/>
  <c r="D431" i="1"/>
  <c r="C431" i="1"/>
  <c r="G431" i="1" s="1"/>
  <c r="D430" i="1"/>
  <c r="C430" i="1"/>
  <c r="H429" i="1"/>
  <c r="D429" i="1"/>
  <c r="C429" i="1"/>
  <c r="G429" i="1" s="1"/>
  <c r="D428" i="1"/>
  <c r="C428" i="1"/>
  <c r="D427" i="1"/>
  <c r="C427" i="1"/>
  <c r="G427" i="1" s="1"/>
  <c r="H426" i="1"/>
  <c r="D426" i="1"/>
  <c r="C426" i="1"/>
  <c r="D425" i="1"/>
  <c r="C425" i="1"/>
  <c r="D424" i="1"/>
  <c r="C424" i="1"/>
  <c r="G424" i="1" s="1"/>
  <c r="D423" i="1"/>
  <c r="C423" i="1"/>
  <c r="G423" i="1" s="1"/>
  <c r="D422" i="1"/>
  <c r="C422" i="1"/>
  <c r="D421" i="1"/>
  <c r="C421" i="1"/>
  <c r="G421" i="1" s="1"/>
  <c r="D420" i="1"/>
  <c r="C420" i="1"/>
  <c r="D419" i="1"/>
  <c r="C419" i="1"/>
  <c r="G419" i="1" s="1"/>
  <c r="H418" i="1"/>
  <c r="D418" i="1"/>
  <c r="C418" i="1"/>
  <c r="D417" i="1"/>
  <c r="H417" i="1" s="1"/>
  <c r="C417" i="1"/>
  <c r="D416" i="1"/>
  <c r="C416" i="1"/>
  <c r="G416" i="1" s="1"/>
  <c r="D413" i="1"/>
  <c r="D412" i="1"/>
  <c r="D411" i="1"/>
  <c r="H406" i="1"/>
  <c r="D406" i="1"/>
  <c r="C406" i="1"/>
  <c r="D405" i="1"/>
  <c r="C405" i="1"/>
  <c r="D404" i="1"/>
  <c r="C404" i="1"/>
  <c r="D401" i="1"/>
  <c r="H401" i="1" s="1"/>
  <c r="C401" i="1"/>
  <c r="D400" i="1"/>
  <c r="C400" i="1"/>
  <c r="D399" i="1"/>
  <c r="C399" i="1"/>
  <c r="D398" i="1"/>
  <c r="C398" i="1"/>
  <c r="D397" i="1"/>
  <c r="C397" i="1"/>
  <c r="G397" i="1" s="1"/>
  <c r="D396" i="1"/>
  <c r="H396" i="1" s="1"/>
  <c r="C396" i="1"/>
  <c r="D395" i="1"/>
  <c r="C395" i="1"/>
  <c r="D394" i="1"/>
  <c r="C394" i="1"/>
  <c r="D393" i="1"/>
  <c r="C393" i="1"/>
  <c r="G393" i="1" s="1"/>
  <c r="D392" i="1"/>
  <c r="C392" i="1"/>
  <c r="D391" i="1"/>
  <c r="D390" i="1"/>
  <c r="C390" i="1"/>
  <c r="G390" i="1" s="1"/>
  <c r="D389" i="1"/>
  <c r="H389" i="1" s="1"/>
  <c r="C389" i="1"/>
  <c r="D388" i="1"/>
  <c r="H388" i="1" s="1"/>
  <c r="C388" i="1"/>
  <c r="D387" i="1"/>
  <c r="C387" i="1"/>
  <c r="D386" i="1"/>
  <c r="C386" i="1"/>
  <c r="D385" i="1"/>
  <c r="C385" i="1"/>
  <c r="G385" i="1" s="1"/>
  <c r="D384" i="1"/>
  <c r="H384" i="1" s="1"/>
  <c r="C384" i="1"/>
  <c r="D383" i="1"/>
  <c r="C383" i="1"/>
  <c r="D382" i="1"/>
  <c r="C382" i="1"/>
  <c r="H381" i="1"/>
  <c r="D381" i="1"/>
  <c r="C381" i="1"/>
  <c r="G381" i="1" s="1"/>
  <c r="D380" i="1"/>
  <c r="C380" i="1"/>
  <c r="H380" i="1" s="1"/>
  <c r="D379" i="1"/>
  <c r="C379" i="1"/>
  <c r="D378" i="1"/>
  <c r="C378" i="1"/>
  <c r="H377" i="1"/>
  <c r="D377" i="1"/>
  <c r="C377" i="1"/>
  <c r="G377" i="1" s="1"/>
  <c r="D376" i="1"/>
  <c r="H376" i="1" s="1"/>
  <c r="C376" i="1"/>
  <c r="D375" i="1"/>
  <c r="C375" i="1"/>
  <c r="D374" i="1"/>
  <c r="C374" i="1"/>
  <c r="D373" i="1"/>
  <c r="C373" i="1"/>
  <c r="G373" i="1" s="1"/>
  <c r="D372" i="1"/>
  <c r="C372" i="1"/>
  <c r="H372" i="1" s="1"/>
  <c r="D371" i="1"/>
  <c r="C371" i="1"/>
  <c r="D370" i="1"/>
  <c r="C370" i="1"/>
  <c r="D369" i="1"/>
  <c r="C369" i="1"/>
  <c r="G369" i="1" s="1"/>
  <c r="D368" i="1"/>
  <c r="H368" i="1" s="1"/>
  <c r="C368" i="1"/>
  <c r="D367" i="1"/>
  <c r="C367" i="1"/>
  <c r="D366" i="1"/>
  <c r="C366" i="1"/>
  <c r="H365" i="1"/>
  <c r="D365" i="1"/>
  <c r="C365" i="1"/>
  <c r="D364" i="1"/>
  <c r="D363" i="1"/>
  <c r="C363" i="1"/>
  <c r="D362" i="1"/>
  <c r="C362" i="1"/>
  <c r="H361" i="1"/>
  <c r="D361" i="1"/>
  <c r="C361" i="1"/>
  <c r="D360" i="1"/>
  <c r="C360" i="1"/>
  <c r="H360" i="1" s="1"/>
  <c r="D359" i="1"/>
  <c r="D357" i="1"/>
  <c r="C357" i="1"/>
  <c r="D356" i="1"/>
  <c r="H356" i="1" s="1"/>
  <c r="C356" i="1"/>
  <c r="D355" i="1"/>
  <c r="C355" i="1"/>
  <c r="D354" i="1"/>
  <c r="C354" i="1"/>
  <c r="D353" i="1"/>
  <c r="C353" i="1"/>
  <c r="G353" i="1" s="1"/>
  <c r="D352" i="1"/>
  <c r="C352" i="1"/>
  <c r="H352" i="1" s="1"/>
  <c r="D351" i="1"/>
  <c r="C351" i="1"/>
  <c r="D350" i="1"/>
  <c r="C350" i="1"/>
  <c r="D349" i="1"/>
  <c r="C349" i="1"/>
  <c r="G349" i="1" s="1"/>
  <c r="D348" i="1"/>
  <c r="H348" i="1" s="1"/>
  <c r="C348" i="1"/>
  <c r="D347" i="1"/>
  <c r="C347" i="1"/>
  <c r="D344" i="1"/>
  <c r="C344" i="1"/>
  <c r="H344" i="1" s="1"/>
  <c r="D343" i="1"/>
  <c r="C343" i="1"/>
  <c r="H343" i="1" s="1"/>
  <c r="D342" i="1"/>
  <c r="C342" i="1"/>
  <c r="G342" i="1" s="1"/>
  <c r="D341" i="1"/>
  <c r="H341" i="1" s="1"/>
  <c r="C341" i="1"/>
  <c r="D340" i="1"/>
  <c r="C340" i="1"/>
  <c r="H340" i="1" s="1"/>
  <c r="D339" i="1"/>
  <c r="D338" i="1"/>
  <c r="C338" i="1"/>
  <c r="H337" i="1"/>
  <c r="D337" i="1"/>
  <c r="C337" i="1"/>
  <c r="G337" i="1" s="1"/>
  <c r="D336" i="1"/>
  <c r="H336" i="1" s="1"/>
  <c r="C336" i="1"/>
  <c r="D335" i="1"/>
  <c r="C335" i="1"/>
  <c r="D334" i="1"/>
  <c r="C334" i="1"/>
  <c r="D333" i="1"/>
  <c r="C333" i="1"/>
  <c r="G333" i="1" s="1"/>
  <c r="D332" i="1"/>
  <c r="C332" i="1"/>
  <c r="H332" i="1" s="1"/>
  <c r="D331" i="1"/>
  <c r="C331" i="1"/>
  <c r="D330" i="1"/>
  <c r="C330" i="1"/>
  <c r="D329" i="1"/>
  <c r="C329" i="1"/>
  <c r="G329" i="1" s="1"/>
  <c r="D328" i="1"/>
  <c r="H328" i="1" s="1"/>
  <c r="C328" i="1"/>
  <c r="D327" i="1"/>
  <c r="C327" i="1"/>
  <c r="D326" i="1"/>
  <c r="C326" i="1"/>
  <c r="H325" i="1"/>
  <c r="D325" i="1"/>
  <c r="C325" i="1"/>
  <c r="G325" i="1" s="1"/>
  <c r="D324" i="1"/>
  <c r="C324" i="1"/>
  <c r="H324" i="1" s="1"/>
  <c r="D323" i="1"/>
  <c r="C323" i="1"/>
  <c r="D322" i="1"/>
  <c r="C322" i="1"/>
  <c r="H321" i="1"/>
  <c r="D321" i="1"/>
  <c r="C321" i="1"/>
  <c r="G321" i="1" s="1"/>
  <c r="D320" i="1"/>
  <c r="H320" i="1" s="1"/>
  <c r="C320" i="1"/>
  <c r="D319" i="1"/>
  <c r="C319" i="1"/>
  <c r="D318" i="1"/>
  <c r="C318" i="1"/>
  <c r="D317" i="1"/>
  <c r="C317" i="1"/>
  <c r="G317" i="1" s="1"/>
  <c r="D316" i="1"/>
  <c r="C316" i="1"/>
  <c r="H316" i="1" s="1"/>
  <c r="D315" i="1"/>
  <c r="C315" i="1"/>
  <c r="D314" i="1"/>
  <c r="C314" i="1"/>
  <c r="D313" i="1"/>
  <c r="C313" i="1"/>
  <c r="G313" i="1" s="1"/>
  <c r="D312" i="1"/>
  <c r="H312" i="1" s="1"/>
  <c r="C312" i="1"/>
  <c r="D311" i="1"/>
  <c r="C311" i="1"/>
  <c r="D310" i="1"/>
  <c r="C310" i="1"/>
  <c r="H309" i="1"/>
  <c r="D309" i="1"/>
  <c r="C309" i="1"/>
  <c r="G309" i="1" s="1"/>
  <c r="D308" i="1"/>
  <c r="C308" i="1"/>
  <c r="H308" i="1" s="1"/>
  <c r="D307" i="1"/>
  <c r="C307" i="1"/>
  <c r="D305" i="1"/>
  <c r="C305" i="1"/>
  <c r="G305" i="1" s="1"/>
  <c r="D304" i="1"/>
  <c r="C304" i="1"/>
  <c r="D303" i="1"/>
  <c r="C303" i="1"/>
  <c r="D302" i="1"/>
  <c r="C302" i="1"/>
  <c r="H301" i="1"/>
  <c r="D301" i="1"/>
  <c r="C301" i="1"/>
  <c r="G301" i="1" s="1"/>
  <c r="D300" i="1"/>
  <c r="H300" i="1" s="1"/>
  <c r="C300" i="1"/>
  <c r="D299" i="1"/>
  <c r="C299" i="1"/>
  <c r="D298" i="1"/>
  <c r="C298" i="1"/>
  <c r="H297" i="1"/>
  <c r="D297" i="1"/>
  <c r="C297" i="1"/>
  <c r="G297" i="1" s="1"/>
  <c r="D296" i="1"/>
  <c r="C296" i="1"/>
  <c r="H296" i="1" s="1"/>
  <c r="D295" i="1"/>
  <c r="C295" i="1"/>
  <c r="H295" i="1" s="1"/>
  <c r="D292" i="1"/>
  <c r="C292" i="1"/>
  <c r="D291" i="1"/>
  <c r="C291" i="1"/>
  <c r="D290" i="1"/>
  <c r="C290" i="1"/>
  <c r="D289" i="1"/>
  <c r="C289" i="1"/>
  <c r="G289" i="1" s="1"/>
  <c r="D288" i="1"/>
  <c r="C288" i="1"/>
  <c r="D284" i="1"/>
  <c r="C284" i="1"/>
  <c r="H284" i="1" s="1"/>
  <c r="D283" i="1"/>
  <c r="C283" i="1"/>
  <c r="D282" i="1"/>
  <c r="C282" i="1"/>
  <c r="H281" i="1"/>
  <c r="D281" i="1"/>
  <c r="C281" i="1"/>
  <c r="G281" i="1" s="1"/>
  <c r="G280" i="1"/>
  <c r="D280" i="1"/>
  <c r="C280" i="1"/>
  <c r="H280" i="1" s="1"/>
  <c r="D279" i="1"/>
  <c r="C279" i="1"/>
  <c r="H279" i="1" s="1"/>
  <c r="D278" i="1"/>
  <c r="C278" i="1"/>
  <c r="H278" i="1" s="1"/>
  <c r="G277" i="1"/>
  <c r="D277" i="1"/>
  <c r="C277" i="1"/>
  <c r="H277" i="1" s="1"/>
  <c r="G276" i="1"/>
  <c r="D276" i="1"/>
  <c r="C276" i="1"/>
  <c r="H276" i="1" s="1"/>
  <c r="D275" i="1"/>
  <c r="C275" i="1"/>
  <c r="H275" i="1" s="1"/>
  <c r="D274" i="1"/>
  <c r="C274" i="1"/>
  <c r="H274" i="1" s="1"/>
  <c r="G273" i="1"/>
  <c r="D273" i="1"/>
  <c r="C273" i="1"/>
  <c r="H273" i="1" s="1"/>
  <c r="G272" i="1"/>
  <c r="D272" i="1"/>
  <c r="C272" i="1"/>
  <c r="H272" i="1" s="1"/>
  <c r="D271" i="1"/>
  <c r="C271" i="1"/>
  <c r="H271" i="1" s="1"/>
  <c r="D270" i="1"/>
  <c r="G270" i="1" s="1"/>
  <c r="C270" i="1"/>
  <c r="G269" i="1"/>
  <c r="D269" i="1"/>
  <c r="C269" i="1"/>
  <c r="H269" i="1" s="1"/>
  <c r="D268" i="1"/>
  <c r="C268" i="1"/>
  <c r="H268" i="1" s="1"/>
  <c r="D267" i="1"/>
  <c r="C267" i="1"/>
  <c r="G266" i="1"/>
  <c r="D266" i="1"/>
  <c r="C266" i="1"/>
  <c r="H266" i="1" s="1"/>
  <c r="D265" i="1"/>
  <c r="C265" i="1"/>
  <c r="D264" i="1"/>
  <c r="C264" i="1"/>
  <c r="G263" i="1"/>
  <c r="D263" i="1"/>
  <c r="C263" i="1"/>
  <c r="H263" i="1" s="1"/>
  <c r="D262" i="1"/>
  <c r="C262" i="1"/>
  <c r="H262" i="1" s="1"/>
  <c r="D261" i="1"/>
  <c r="C261" i="1"/>
  <c r="H261" i="1" s="1"/>
  <c r="D260" i="1"/>
  <c r="C260" i="1"/>
  <c r="D258" i="1"/>
  <c r="C258" i="1"/>
  <c r="D257" i="1"/>
  <c r="C257" i="1"/>
  <c r="D256" i="1"/>
  <c r="C256" i="1"/>
  <c r="D255" i="1"/>
  <c r="C255" i="1"/>
  <c r="H255" i="1" s="1"/>
  <c r="G254" i="1"/>
  <c r="D254" i="1"/>
  <c r="C254" i="1"/>
  <c r="H254" i="1" s="1"/>
  <c r="G253" i="1"/>
  <c r="D253" i="1"/>
  <c r="C253" i="1"/>
  <c r="H253" i="1" s="1"/>
  <c r="G252" i="1"/>
  <c r="D252" i="1"/>
  <c r="C252" i="1"/>
  <c r="H252" i="1" s="1"/>
  <c r="G251" i="1"/>
  <c r="D251" i="1"/>
  <c r="C251" i="1"/>
  <c r="H251" i="1" s="1"/>
  <c r="G250" i="1"/>
  <c r="D250" i="1"/>
  <c r="C250" i="1"/>
  <c r="H250" i="1" s="1"/>
  <c r="G249" i="1"/>
  <c r="D249" i="1"/>
  <c r="C249" i="1"/>
  <c r="H249" i="1" s="1"/>
  <c r="D248" i="1"/>
  <c r="C248" i="1"/>
  <c r="D247" i="1"/>
  <c r="C247" i="1"/>
  <c r="D246" i="1"/>
  <c r="C246" i="1"/>
  <c r="D245" i="1"/>
  <c r="C245" i="1"/>
  <c r="D244" i="1"/>
  <c r="C244" i="1"/>
  <c r="D243" i="1"/>
  <c r="C243" i="1"/>
  <c r="D242" i="1"/>
  <c r="C242" i="1"/>
  <c r="D241" i="1"/>
  <c r="C241" i="1"/>
  <c r="D240" i="1"/>
  <c r="C240" i="1"/>
  <c r="D239" i="1"/>
  <c r="C239" i="1"/>
  <c r="D238" i="1"/>
  <c r="C238" i="1"/>
  <c r="D237" i="1"/>
  <c r="C237" i="1"/>
  <c r="H237" i="1" s="1"/>
  <c r="D236" i="1"/>
  <c r="C236" i="1"/>
  <c r="D235" i="1"/>
  <c r="C235" i="1"/>
  <c r="D234" i="1"/>
  <c r="H234" i="1" s="1"/>
  <c r="C234" i="1"/>
  <c r="D233" i="1"/>
  <c r="C233" i="1"/>
  <c r="G233" i="1" s="1"/>
  <c r="D232" i="1"/>
  <c r="C232" i="1"/>
  <c r="G231" i="1"/>
  <c r="D231" i="1"/>
  <c r="C231" i="1"/>
  <c r="H231" i="1" s="1"/>
  <c r="D230" i="1"/>
  <c r="C230" i="1"/>
  <c r="H230" i="1" s="1"/>
  <c r="D229" i="1"/>
  <c r="C229" i="1"/>
  <c r="G228" i="1"/>
  <c r="D228" i="1"/>
  <c r="C228" i="1"/>
  <c r="D227" i="1"/>
  <c r="C227" i="1"/>
  <c r="G226" i="1"/>
  <c r="D226" i="1"/>
  <c r="C226" i="1"/>
  <c r="H226" i="1" s="1"/>
  <c r="G225" i="1"/>
  <c r="D225" i="1"/>
  <c r="C225" i="1"/>
  <c r="H225" i="1" s="1"/>
  <c r="D224" i="1"/>
  <c r="C224" i="1"/>
  <c r="H224" i="1" s="1"/>
  <c r="D223" i="1"/>
  <c r="C223" i="1"/>
  <c r="H223" i="1" s="1"/>
  <c r="G222" i="1"/>
  <c r="D222" i="1"/>
  <c r="C222" i="1"/>
  <c r="H222" i="1" s="1"/>
  <c r="G221" i="1"/>
  <c r="D221" i="1"/>
  <c r="C221" i="1"/>
  <c r="H221" i="1" s="1"/>
  <c r="D219" i="1"/>
  <c r="C219" i="1"/>
  <c r="H219" i="1" s="1"/>
  <c r="D218" i="1"/>
  <c r="C218" i="1"/>
  <c r="H218" i="1" s="1"/>
  <c r="D217" i="1"/>
  <c r="C217" i="1"/>
  <c r="H217" i="1" s="1"/>
  <c r="D216" i="1"/>
  <c r="C216" i="1"/>
  <c r="H216" i="1" s="1"/>
  <c r="D215" i="1"/>
  <c r="D214" i="1"/>
  <c r="G214" i="1" s="1"/>
  <c r="C214" i="1"/>
  <c r="H213" i="1"/>
  <c r="D213" i="1"/>
  <c r="G213" i="1" s="1"/>
  <c r="C213" i="1"/>
  <c r="D212" i="1"/>
  <c r="G212" i="1" s="1"/>
  <c r="C212" i="1"/>
  <c r="D211" i="1"/>
  <c r="D210" i="1"/>
  <c r="C210" i="1"/>
  <c r="D209" i="1"/>
  <c r="C209" i="1"/>
  <c r="G209" i="1" s="1"/>
  <c r="G208" i="1"/>
  <c r="D208" i="1"/>
  <c r="C208" i="1"/>
  <c r="H208" i="1" s="1"/>
  <c r="D207" i="1"/>
  <c r="C207" i="1"/>
  <c r="D206" i="1"/>
  <c r="C206" i="1"/>
  <c r="G205" i="1"/>
  <c r="D205" i="1"/>
  <c r="C205" i="1"/>
  <c r="H205" i="1" s="1"/>
  <c r="D204" i="1"/>
  <c r="C204" i="1"/>
  <c r="H204" i="1" s="1"/>
  <c r="D203" i="1"/>
  <c r="C203" i="1"/>
  <c r="H203" i="1" s="1"/>
  <c r="G202" i="1"/>
  <c r="D202" i="1"/>
  <c r="C202" i="1"/>
  <c r="H202" i="1" s="1"/>
  <c r="D201" i="1"/>
  <c r="G201" i="1" s="1"/>
  <c r="C201" i="1"/>
  <c r="H201" i="1" s="1"/>
  <c r="D200" i="1"/>
  <c r="H200" i="1" s="1"/>
  <c r="C200" i="1"/>
  <c r="H199" i="1"/>
  <c r="D199" i="1"/>
  <c r="C199" i="1"/>
  <c r="G199" i="1" s="1"/>
  <c r="H198" i="1"/>
  <c r="D198" i="1"/>
  <c r="C198" i="1"/>
  <c r="D197" i="1"/>
  <c r="C197" i="1"/>
  <c r="H197" i="1" s="1"/>
  <c r="D196" i="1"/>
  <c r="C196" i="1"/>
  <c r="H196" i="1" s="1"/>
  <c r="G195" i="1"/>
  <c r="D195" i="1"/>
  <c r="C195" i="1"/>
  <c r="H195" i="1" s="1"/>
  <c r="G194" i="1"/>
  <c r="D194" i="1"/>
  <c r="C194" i="1"/>
  <c r="H194" i="1" s="1"/>
  <c r="D193" i="1"/>
  <c r="C193" i="1"/>
  <c r="H193" i="1" s="1"/>
  <c r="D191" i="1"/>
  <c r="C191" i="1"/>
  <c r="G190" i="1"/>
  <c r="D190" i="1"/>
  <c r="C190" i="1"/>
  <c r="H190" i="1" s="1"/>
  <c r="D189" i="1"/>
  <c r="C189" i="1"/>
  <c r="H189" i="1" s="1"/>
  <c r="D188" i="1"/>
  <c r="C188" i="1"/>
  <c r="D187" i="1"/>
  <c r="C187" i="1"/>
  <c r="H187" i="1" s="1"/>
  <c r="D186" i="1"/>
  <c r="C186" i="1"/>
  <c r="D185" i="1"/>
  <c r="C185" i="1"/>
  <c r="H185" i="1" s="1"/>
  <c r="D184" i="1"/>
  <c r="H183" i="1"/>
  <c r="D183" i="1"/>
  <c r="G183" i="1" s="1"/>
  <c r="C183" i="1"/>
  <c r="D182" i="1"/>
  <c r="H182" i="1" s="1"/>
  <c r="C182" i="1"/>
  <c r="D181" i="1"/>
  <c r="G181" i="1" s="1"/>
  <c r="C181" i="1"/>
  <c r="D180" i="1"/>
  <c r="H180" i="1" s="1"/>
  <c r="C180" i="1"/>
  <c r="G179" i="1"/>
  <c r="D179" i="1"/>
  <c r="C179" i="1"/>
  <c r="D178" i="1"/>
  <c r="C178" i="1"/>
  <c r="D177" i="1"/>
  <c r="C177" i="1"/>
  <c r="H177" i="1" s="1"/>
  <c r="D176" i="1"/>
  <c r="C176" i="1"/>
  <c r="D175" i="1"/>
  <c r="C175" i="1"/>
  <c r="D174" i="1"/>
  <c r="C174" i="1"/>
  <c r="H174" i="1" s="1"/>
  <c r="D173" i="1"/>
  <c r="C173" i="1"/>
  <c r="G172" i="1"/>
  <c r="D172" i="1"/>
  <c r="C172" i="1"/>
  <c r="H172" i="1" s="1"/>
  <c r="D171" i="1"/>
  <c r="C171" i="1"/>
  <c r="H171" i="1" s="1"/>
  <c r="D170" i="1"/>
  <c r="C170" i="1"/>
  <c r="D169" i="1"/>
  <c r="G169" i="1" s="1"/>
  <c r="C169" i="1"/>
  <c r="D168" i="1"/>
  <c r="G168" i="1" s="1"/>
  <c r="C168" i="1"/>
  <c r="D167" i="1"/>
  <c r="G167" i="1" s="1"/>
  <c r="C167" i="1"/>
  <c r="D166" i="1"/>
  <c r="C166" i="1"/>
  <c r="D164" i="1"/>
  <c r="C164" i="1"/>
  <c r="D163" i="1"/>
  <c r="C163" i="1"/>
  <c r="D162" i="1"/>
  <c r="C162" i="1"/>
  <c r="H162" i="1" s="1"/>
  <c r="D161" i="1"/>
  <c r="C161" i="1"/>
  <c r="D160" i="1"/>
  <c r="C160" i="1"/>
  <c r="D158" i="1"/>
  <c r="C158" i="1"/>
  <c r="H158" i="1" s="1"/>
  <c r="D157" i="1"/>
  <c r="C157" i="1"/>
  <c r="G156" i="1"/>
  <c r="D156" i="1"/>
  <c r="C156" i="1"/>
  <c r="H156" i="1" s="1"/>
  <c r="D155" i="1"/>
  <c r="C155" i="1"/>
  <c r="D154" i="1"/>
  <c r="H154" i="1" s="1"/>
  <c r="C154" i="1"/>
  <c r="H153" i="1"/>
  <c r="D153" i="1"/>
  <c r="G153" i="1" s="1"/>
  <c r="C153" i="1"/>
  <c r="D152" i="1"/>
  <c r="G152" i="1" s="1"/>
  <c r="C152" i="1"/>
  <c r="H151" i="1"/>
  <c r="D151" i="1"/>
  <c r="G151" i="1" s="1"/>
  <c r="C151" i="1"/>
  <c r="H150" i="1"/>
  <c r="D150" i="1"/>
  <c r="C150" i="1"/>
  <c r="D149" i="1"/>
  <c r="C149" i="1"/>
  <c r="D146" i="1"/>
  <c r="C146" i="1"/>
  <c r="D145" i="1"/>
  <c r="C145" i="1"/>
  <c r="H145" i="1" s="1"/>
  <c r="D144" i="1"/>
  <c r="C144" i="1"/>
  <c r="H144" i="1" s="1"/>
  <c r="G143" i="1"/>
  <c r="D143" i="1"/>
  <c r="C143" i="1"/>
  <c r="H143" i="1" s="1"/>
  <c r="G142" i="1"/>
  <c r="D142" i="1"/>
  <c r="C142" i="1"/>
  <c r="H142" i="1" s="1"/>
  <c r="D141" i="1"/>
  <c r="C141" i="1"/>
  <c r="H141" i="1" s="1"/>
  <c r="D140" i="1"/>
  <c r="C140" i="1"/>
  <c r="H140" i="1" s="1"/>
  <c r="G139" i="1"/>
  <c r="D139" i="1"/>
  <c r="C139" i="1"/>
  <c r="H139" i="1" s="1"/>
  <c r="G138" i="1"/>
  <c r="D138" i="1"/>
  <c r="C138" i="1"/>
  <c r="H138" i="1" s="1"/>
  <c r="D137" i="1"/>
  <c r="C137" i="1"/>
  <c r="H137" i="1" s="1"/>
  <c r="D136" i="1"/>
  <c r="C136" i="1"/>
  <c r="H136" i="1" s="1"/>
  <c r="D135" i="1"/>
  <c r="C135" i="1"/>
  <c r="D134" i="1"/>
  <c r="C134" i="1"/>
  <c r="H134" i="1" s="1"/>
  <c r="D133" i="1"/>
  <c r="C133" i="1"/>
  <c r="H133" i="1" s="1"/>
  <c r="G132" i="1"/>
  <c r="D132" i="1"/>
  <c r="C132" i="1"/>
  <c r="H132" i="1" s="1"/>
  <c r="G131" i="1"/>
  <c r="D131" i="1"/>
  <c r="C131" i="1"/>
  <c r="H131" i="1" s="1"/>
  <c r="D130" i="1"/>
  <c r="C130" i="1"/>
  <c r="H130" i="1" s="1"/>
  <c r="D129" i="1"/>
  <c r="C129" i="1"/>
  <c r="H129" i="1" s="1"/>
  <c r="G128" i="1"/>
  <c r="D128" i="1"/>
  <c r="C128" i="1"/>
  <c r="H128" i="1" s="1"/>
  <c r="G127" i="1"/>
  <c r="D127" i="1"/>
  <c r="C127" i="1"/>
  <c r="H127" i="1" s="1"/>
  <c r="D126" i="1"/>
  <c r="H126" i="1" s="1"/>
  <c r="C126" i="1"/>
  <c r="H125" i="1"/>
  <c r="D125" i="1"/>
  <c r="C125" i="1"/>
  <c r="G123" i="1"/>
  <c r="D123" i="1"/>
  <c r="C123" i="1"/>
  <c r="H123" i="1" s="1"/>
  <c r="D122" i="1"/>
  <c r="C122" i="1"/>
  <c r="H122" i="1" s="1"/>
  <c r="D121" i="1"/>
  <c r="C121" i="1"/>
  <c r="H121" i="1" s="1"/>
  <c r="G119" i="1"/>
  <c r="D119" i="1"/>
  <c r="C119" i="1"/>
  <c r="H119" i="1" s="1"/>
  <c r="D118" i="1"/>
  <c r="C118" i="1"/>
  <c r="H118" i="1" s="1"/>
  <c r="D117" i="1"/>
  <c r="C117" i="1"/>
  <c r="D116" i="1"/>
  <c r="C116" i="1"/>
  <c r="H116" i="1" s="1"/>
  <c r="D115" i="1"/>
  <c r="C115" i="1"/>
  <c r="H115" i="1" s="1"/>
  <c r="G114" i="1"/>
  <c r="D114" i="1"/>
  <c r="C114" i="1"/>
  <c r="H114" i="1" s="1"/>
  <c r="D113" i="1"/>
  <c r="C113" i="1"/>
  <c r="D112" i="1"/>
  <c r="C112" i="1"/>
  <c r="H112" i="1" s="1"/>
  <c r="G111" i="1"/>
  <c r="D111" i="1"/>
  <c r="C111" i="1"/>
  <c r="H111" i="1" s="1"/>
  <c r="D110" i="1"/>
  <c r="C110" i="1"/>
  <c r="G109" i="1"/>
  <c r="D109" i="1"/>
  <c r="C109" i="1"/>
  <c r="H109" i="1" s="1"/>
  <c r="D108" i="1"/>
  <c r="C108" i="1"/>
  <c r="D107" i="1"/>
  <c r="C107" i="1"/>
  <c r="H107" i="1" s="1"/>
  <c r="D106" i="1"/>
  <c r="C106" i="1"/>
  <c r="H106" i="1" s="1"/>
  <c r="D105" i="1"/>
  <c r="C105" i="1"/>
  <c r="H105" i="1" s="1"/>
  <c r="G104" i="1"/>
  <c r="D104" i="1"/>
  <c r="C104" i="1"/>
  <c r="H104" i="1" s="1"/>
  <c r="D103" i="1"/>
  <c r="C103" i="1"/>
  <c r="H103" i="1" s="1"/>
  <c r="D101" i="1"/>
  <c r="C101" i="1"/>
  <c r="H101" i="1" s="1"/>
  <c r="G100" i="1"/>
  <c r="D100" i="1"/>
  <c r="C100" i="1"/>
  <c r="H100" i="1" s="1"/>
  <c r="G99" i="1"/>
  <c r="D99" i="1"/>
  <c r="C99" i="1"/>
  <c r="H99" i="1" s="1"/>
  <c r="D98" i="1"/>
  <c r="C98" i="1"/>
  <c r="H98" i="1" s="1"/>
  <c r="D97" i="1"/>
  <c r="C97" i="1"/>
  <c r="H97" i="1" s="1"/>
  <c r="G96" i="1"/>
  <c r="D96" i="1"/>
  <c r="C96" i="1"/>
  <c r="H96" i="1" s="1"/>
  <c r="G95" i="1"/>
  <c r="D95" i="1"/>
  <c r="C95" i="1"/>
  <c r="H95" i="1" s="1"/>
  <c r="D94" i="1"/>
  <c r="C94" i="1"/>
  <c r="H94" i="1" s="1"/>
  <c r="D93" i="1"/>
  <c r="C93" i="1"/>
  <c r="G92" i="1"/>
  <c r="D92" i="1"/>
  <c r="C92" i="1"/>
  <c r="H92" i="1" s="1"/>
  <c r="D91" i="1"/>
  <c r="C91" i="1"/>
  <c r="H91" i="1" s="1"/>
  <c r="D90" i="1"/>
  <c r="C90" i="1"/>
  <c r="D89" i="1"/>
  <c r="C89" i="1"/>
  <c r="D88" i="1"/>
  <c r="G88" i="1" s="1"/>
  <c r="C88" i="1"/>
  <c r="C87" i="1"/>
  <c r="G86" i="1"/>
  <c r="D86" i="1"/>
  <c r="C86" i="1"/>
  <c r="H86" i="1" s="1"/>
  <c r="D85" i="1"/>
  <c r="C85" i="1"/>
  <c r="H85" i="1" s="1"/>
  <c r="D84" i="1"/>
  <c r="C84" i="1"/>
  <c r="H84" i="1" s="1"/>
  <c r="G83" i="1"/>
  <c r="D83" i="1"/>
  <c r="C83" i="1"/>
  <c r="H83" i="1" s="1"/>
  <c r="D82" i="1"/>
  <c r="C82" i="1"/>
  <c r="D81" i="1"/>
  <c r="C81" i="1"/>
  <c r="H81" i="1" s="1"/>
  <c r="G80" i="1"/>
  <c r="D80" i="1"/>
  <c r="C80" i="1"/>
  <c r="H80" i="1" s="1"/>
  <c r="D79" i="1"/>
  <c r="C79" i="1"/>
  <c r="G77" i="1"/>
  <c r="D77" i="1"/>
  <c r="C77" i="1"/>
  <c r="H77" i="1" s="1"/>
  <c r="G76" i="1"/>
  <c r="D76" i="1"/>
  <c r="C76" i="1"/>
  <c r="H76" i="1" s="1"/>
  <c r="D75" i="1"/>
  <c r="C75" i="1"/>
  <c r="H75" i="1" s="1"/>
  <c r="D74" i="1"/>
  <c r="C74" i="1"/>
  <c r="H74" i="1" s="1"/>
  <c r="G73" i="1"/>
  <c r="D73" i="1"/>
  <c r="C73" i="1"/>
  <c r="H73" i="1" s="1"/>
  <c r="D72" i="1"/>
  <c r="C72" i="1"/>
  <c r="G72" i="1" s="1"/>
  <c r="D71" i="1"/>
  <c r="C71" i="1"/>
  <c r="G71" i="1" s="1"/>
  <c r="D70" i="1"/>
  <c r="C70" i="1"/>
  <c r="G70" i="1" s="1"/>
  <c r="D69" i="1"/>
  <c r="C69" i="1"/>
  <c r="H69" i="1" s="1"/>
  <c r="G68" i="1"/>
  <c r="D68" i="1"/>
  <c r="C68" i="1"/>
  <c r="H68" i="1" s="1"/>
  <c r="G67" i="1"/>
  <c r="D67" i="1"/>
  <c r="C67" i="1"/>
  <c r="H67" i="1" s="1"/>
  <c r="D66" i="1"/>
  <c r="C66" i="1"/>
  <c r="H66" i="1" s="1"/>
  <c r="D65" i="1"/>
  <c r="C65" i="1"/>
  <c r="H65" i="1" s="1"/>
  <c r="G64" i="1"/>
  <c r="D64" i="1"/>
  <c r="C64" i="1"/>
  <c r="H64" i="1" s="1"/>
  <c r="G63" i="1"/>
  <c r="D63" i="1"/>
  <c r="C63" i="1"/>
  <c r="H63" i="1" s="1"/>
  <c r="D62" i="1"/>
  <c r="C62" i="1"/>
  <c r="H62" i="1" s="1"/>
  <c r="D61" i="1"/>
  <c r="C61" i="1"/>
  <c r="H61" i="1" s="1"/>
  <c r="G60" i="1"/>
  <c r="D60" i="1"/>
  <c r="C60" i="1"/>
  <c r="H60" i="1" s="1"/>
  <c r="G59" i="1"/>
  <c r="D59" i="1"/>
  <c r="C59" i="1"/>
  <c r="H59" i="1" s="1"/>
  <c r="D58" i="1"/>
  <c r="C58" i="1"/>
  <c r="H58" i="1" s="1"/>
  <c r="D57" i="1"/>
  <c r="C57" i="1"/>
  <c r="D56" i="1"/>
  <c r="C56" i="1"/>
  <c r="C55" i="1"/>
  <c r="H54" i="1"/>
  <c r="D54" i="1"/>
  <c r="G54" i="1" s="1"/>
  <c r="C54" i="1"/>
  <c r="D53" i="1"/>
  <c r="G53" i="1" s="1"/>
  <c r="C53" i="1"/>
  <c r="H52" i="1"/>
  <c r="D52" i="1"/>
  <c r="G52" i="1" s="1"/>
  <c r="C52" i="1"/>
  <c r="D51" i="1"/>
  <c r="G51" i="1" s="1"/>
  <c r="C51" i="1"/>
  <c r="H50" i="1"/>
  <c r="D50" i="1"/>
  <c r="G50" i="1" s="1"/>
  <c r="C50" i="1"/>
  <c r="D49" i="1"/>
  <c r="G49" i="1" s="1"/>
  <c r="C49" i="1"/>
  <c r="H48" i="1"/>
  <c r="D48" i="1"/>
  <c r="G48" i="1" s="1"/>
  <c r="C48" i="1"/>
  <c r="D47" i="1"/>
  <c r="G47" i="1" s="1"/>
  <c r="C47" i="1"/>
  <c r="H45" i="1"/>
  <c r="D45" i="1"/>
  <c r="G45" i="1" s="1"/>
  <c r="C45" i="1"/>
  <c r="D44" i="1"/>
  <c r="G44" i="1" s="1"/>
  <c r="C44" i="1"/>
  <c r="H43" i="1"/>
  <c r="D43" i="1"/>
  <c r="G43" i="1" s="1"/>
  <c r="C43" i="1"/>
  <c r="D42" i="1"/>
  <c r="G42" i="1" s="1"/>
  <c r="C42" i="1"/>
  <c r="H41" i="1"/>
  <c r="D41" i="1"/>
  <c r="G41" i="1" s="1"/>
  <c r="C41" i="1"/>
  <c r="D40" i="1"/>
  <c r="G40" i="1" s="1"/>
  <c r="C40" i="1"/>
  <c r="H39" i="1"/>
  <c r="D39" i="1"/>
  <c r="G39" i="1" s="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G31" i="1"/>
  <c r="D31" i="1"/>
  <c r="C31" i="1"/>
  <c r="H31" i="1" s="1"/>
  <c r="G30" i="1"/>
  <c r="D30" i="1"/>
  <c r="C30" i="1"/>
  <c r="H30" i="1" s="1"/>
  <c r="G29" i="1"/>
  <c r="D29" i="1"/>
  <c r="C29" i="1"/>
  <c r="H29" i="1" s="1"/>
  <c r="G28" i="1"/>
  <c r="D28" i="1"/>
  <c r="C28" i="1"/>
  <c r="H28" i="1" s="1"/>
  <c r="D27" i="1"/>
  <c r="C27" i="1"/>
  <c r="D26" i="1"/>
  <c r="C26" i="1"/>
  <c r="H26" i="1" s="1"/>
  <c r="D25" i="1"/>
  <c r="C25" i="1"/>
  <c r="H25" i="1" s="1"/>
  <c r="G24" i="1"/>
  <c r="D24" i="1"/>
  <c r="C24" i="1"/>
  <c r="H24" i="1" s="1"/>
  <c r="D23" i="1"/>
  <c r="C23" i="1"/>
  <c r="D22" i="1"/>
  <c r="C22" i="1"/>
  <c r="H22" i="1" s="1"/>
  <c r="D21" i="1"/>
  <c r="C21" i="1"/>
  <c r="H21" i="1" s="1"/>
  <c r="D20" i="1"/>
  <c r="C20" i="1"/>
  <c r="H20" i="1" s="1"/>
  <c r="D19" i="1"/>
  <c r="D18" i="1"/>
  <c r="H18" i="1" s="1"/>
  <c r="C18" i="1"/>
  <c r="D17" i="1"/>
  <c r="H17" i="1" s="1"/>
  <c r="C17" i="1"/>
  <c r="D16" i="1"/>
  <c r="H16" i="1" s="1"/>
  <c r="C16" i="1"/>
  <c r="D15" i="1"/>
  <c r="H15" i="1" s="1"/>
  <c r="C15" i="1"/>
  <c r="D14" i="1"/>
  <c r="H14" i="1" s="1"/>
  <c r="C14" i="1"/>
  <c r="D13" i="1"/>
  <c r="H13" i="1" s="1"/>
  <c r="C13" i="1"/>
  <c r="D12" i="1"/>
  <c r="H12" i="1" s="1"/>
  <c r="C12" i="1"/>
  <c r="D11" i="1"/>
  <c r="H11" i="1" s="1"/>
  <c r="C11" i="1"/>
  <c r="H10" i="1"/>
  <c r="D10" i="1"/>
  <c r="C10" i="1"/>
  <c r="D9" i="1"/>
  <c r="C9" i="1"/>
  <c r="D8" i="1"/>
  <c r="C8" i="1"/>
  <c r="D7" i="1"/>
  <c r="C7" i="1"/>
  <c r="D6" i="1"/>
  <c r="C6" i="1"/>
  <c r="D5" i="1"/>
  <c r="C5" i="1"/>
  <c r="C4" i="1"/>
  <c r="G1438" i="1" l="1"/>
  <c r="G1439" i="1"/>
  <c r="I1439" i="1" s="1"/>
  <c r="G166" i="1"/>
  <c r="C165" i="1"/>
  <c r="H165" i="1" s="1"/>
  <c r="D1236" i="1"/>
  <c r="D1030" i="1"/>
  <c r="G1000" i="1"/>
  <c r="H998" i="1"/>
  <c r="F13" i="5"/>
  <c r="G1136" i="1"/>
  <c r="F69" i="5"/>
  <c r="H7" i="1"/>
  <c r="H9" i="1"/>
  <c r="G12" i="1"/>
  <c r="G13" i="1"/>
  <c r="G14" i="1"/>
  <c r="G15" i="1"/>
  <c r="G16" i="1"/>
  <c r="G17" i="1"/>
  <c r="G18" i="1"/>
  <c r="H23" i="1"/>
  <c r="H42" i="1"/>
  <c r="H47" i="1"/>
  <c r="H51" i="1"/>
  <c r="G200" i="1"/>
  <c r="G210" i="1"/>
  <c r="H210" i="1"/>
  <c r="H212" i="1"/>
  <c r="G58" i="1"/>
  <c r="G66" i="1"/>
  <c r="G75" i="1"/>
  <c r="G85" i="1"/>
  <c r="G98" i="1"/>
  <c r="G122" i="1"/>
  <c r="G130" i="1"/>
  <c r="G145" i="1"/>
  <c r="G158" i="1"/>
  <c r="G171" i="1"/>
  <c r="G174" i="1"/>
  <c r="G185" i="1"/>
  <c r="G193" i="1"/>
  <c r="G197" i="1"/>
  <c r="G204" i="1"/>
  <c r="G235" i="1"/>
  <c r="H235" i="1"/>
  <c r="G239" i="1"/>
  <c r="H239" i="1"/>
  <c r="G241" i="1"/>
  <c r="H241" i="1"/>
  <c r="G243" i="1"/>
  <c r="H243" i="1"/>
  <c r="G245" i="1"/>
  <c r="H245" i="1"/>
  <c r="G247" i="1"/>
  <c r="H247" i="1"/>
  <c r="H258" i="1"/>
  <c r="G258" i="1"/>
  <c r="G20" i="1"/>
  <c r="G21" i="1"/>
  <c r="G22" i="1"/>
  <c r="G26" i="1"/>
  <c r="G62" i="1"/>
  <c r="G94" i="1"/>
  <c r="G134" i="1"/>
  <c r="G137" i="1"/>
  <c r="G141" i="1"/>
  <c r="H6" i="1"/>
  <c r="G10" i="1"/>
  <c r="H40" i="1"/>
  <c r="H44" i="1"/>
  <c r="H49" i="1"/>
  <c r="H53" i="1"/>
  <c r="G61" i="1"/>
  <c r="G65" i="1"/>
  <c r="G69" i="1"/>
  <c r="G74" i="1"/>
  <c r="G84" i="1"/>
  <c r="H88" i="1"/>
  <c r="G97" i="1"/>
  <c r="G101" i="1"/>
  <c r="G105" i="1"/>
  <c r="G115" i="1"/>
  <c r="G121" i="1"/>
  <c r="G129" i="1"/>
  <c r="G133" i="1"/>
  <c r="G136" i="1"/>
  <c r="G140" i="1"/>
  <c r="G144" i="1"/>
  <c r="H152" i="1"/>
  <c r="G175" i="1"/>
  <c r="G196" i="1"/>
  <c r="G203" i="1"/>
  <c r="H214" i="1"/>
  <c r="G216" i="1"/>
  <c r="G219" i="1"/>
  <c r="G224" i="1"/>
  <c r="G230" i="1"/>
  <c r="G218" i="1"/>
  <c r="G223" i="1"/>
  <c r="H229" i="1"/>
  <c r="G229" i="1"/>
  <c r="G238" i="1"/>
  <c r="H238" i="1"/>
  <c r="G240" i="1"/>
  <c r="H240" i="1"/>
  <c r="G242" i="1"/>
  <c r="H242" i="1"/>
  <c r="G244" i="1"/>
  <c r="H244" i="1"/>
  <c r="G246" i="1"/>
  <c r="H246" i="1"/>
  <c r="H267" i="1"/>
  <c r="G267" i="1"/>
  <c r="H72" i="1"/>
  <c r="G125" i="1"/>
  <c r="H146" i="1"/>
  <c r="H157" i="1"/>
  <c r="G161" i="1"/>
  <c r="G163" i="1"/>
  <c r="G176" i="1"/>
  <c r="G178" i="1"/>
  <c r="H228" i="1"/>
  <c r="H233" i="1"/>
  <c r="G234" i="1"/>
  <c r="H292" i="1"/>
  <c r="G425" i="1"/>
  <c r="H425" i="1"/>
  <c r="G430" i="1"/>
  <c r="H430" i="1"/>
  <c r="G441" i="1"/>
  <c r="H441" i="1"/>
  <c r="G446" i="1"/>
  <c r="H446" i="1"/>
  <c r="G479" i="1"/>
  <c r="H479" i="1"/>
  <c r="H57" i="1"/>
  <c r="H82" i="1"/>
  <c r="H93" i="1"/>
  <c r="G126" i="1"/>
  <c r="H135" i="1"/>
  <c r="H149" i="1"/>
  <c r="G154" i="1"/>
  <c r="G155" i="1"/>
  <c r="G162" i="1"/>
  <c r="H164" i="1"/>
  <c r="H167" i="1"/>
  <c r="G170" i="1"/>
  <c r="G177" i="1"/>
  <c r="H179" i="1"/>
  <c r="H181" i="1"/>
  <c r="G198" i="1"/>
  <c r="H207" i="1"/>
  <c r="H227" i="1"/>
  <c r="H232" i="1"/>
  <c r="G262" i="1"/>
  <c r="G268" i="1"/>
  <c r="G271" i="1"/>
  <c r="G275" i="1"/>
  <c r="G279" i="1"/>
  <c r="H304" i="1"/>
  <c r="H305" i="1"/>
  <c r="H313" i="1"/>
  <c r="H329" i="1"/>
  <c r="H349" i="1"/>
  <c r="H369" i="1"/>
  <c r="H385" i="1"/>
  <c r="H392" i="1"/>
  <c r="H393" i="1"/>
  <c r="G498" i="1"/>
  <c r="H498" i="1"/>
  <c r="G274" i="1"/>
  <c r="G278" i="1"/>
  <c r="H289" i="1"/>
  <c r="H317" i="1"/>
  <c r="H333" i="1"/>
  <c r="H353" i="1"/>
  <c r="H373" i="1"/>
  <c r="H397" i="1"/>
  <c r="G470" i="1"/>
  <c r="H470" i="1"/>
  <c r="G487" i="1"/>
  <c r="H487" i="1"/>
  <c r="G580" i="1"/>
  <c r="H580" i="1"/>
  <c r="G994" i="1"/>
  <c r="H994" i="1"/>
  <c r="G1417" i="1"/>
  <c r="H1417" i="1"/>
  <c r="G1425" i="1"/>
  <c r="H1425" i="1"/>
  <c r="D78" i="5"/>
  <c r="C1056" i="1" s="1"/>
  <c r="F79" i="5"/>
  <c r="C1057" i="1"/>
  <c r="F164" i="5"/>
  <c r="C1142" i="1"/>
  <c r="E177" i="5"/>
  <c r="D1154" i="1" s="1"/>
  <c r="G1154" i="1" s="1"/>
  <c r="D1157" i="1"/>
  <c r="E190" i="5"/>
  <c r="D1175" i="1"/>
  <c r="H1175" i="1" s="1"/>
  <c r="H292" i="9"/>
  <c r="D1183" i="1"/>
  <c r="H1183" i="1" s="1"/>
  <c r="H257" i="1"/>
  <c r="G261" i="1"/>
  <c r="H265" i="1"/>
  <c r="H270" i="1"/>
  <c r="H283" i="1"/>
  <c r="H291" i="1"/>
  <c r="G298" i="1"/>
  <c r="H303" i="1"/>
  <c r="H307" i="1"/>
  <c r="G310" i="1"/>
  <c r="H315" i="1"/>
  <c r="G318" i="1"/>
  <c r="H323" i="1"/>
  <c r="G326" i="1"/>
  <c r="H331" i="1"/>
  <c r="G334" i="1"/>
  <c r="G341" i="1"/>
  <c r="H351" i="1"/>
  <c r="G354" i="1"/>
  <c r="H379" i="1"/>
  <c r="G382" i="1"/>
  <c r="H387" i="1"/>
  <c r="G389" i="1"/>
  <c r="G394" i="1"/>
  <c r="G401" i="1"/>
  <c r="G417" i="1"/>
  <c r="G420" i="1"/>
  <c r="H421" i="1"/>
  <c r="G436" i="1"/>
  <c r="G452" i="1"/>
  <c r="G458" i="1"/>
  <c r="H458" i="1"/>
  <c r="H469" i="1"/>
  <c r="H477" i="1"/>
  <c r="H486" i="1"/>
  <c r="G491" i="1"/>
  <c r="H497" i="1"/>
  <c r="G507"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G567" i="1"/>
  <c r="H579" i="1"/>
  <c r="H622" i="1"/>
  <c r="H624" i="1"/>
  <c r="G668" i="1"/>
  <c r="G671" i="1"/>
  <c r="G684" i="1"/>
  <c r="G687" i="1"/>
  <c r="G692" i="1"/>
  <c r="H694" i="1"/>
  <c r="G707" i="1"/>
  <c r="G708" i="1"/>
  <c r="H712" i="1"/>
  <c r="H1003" i="1"/>
  <c r="G1003" i="1"/>
  <c r="H1014" i="1"/>
  <c r="G1014" i="1"/>
  <c r="H1016" i="1"/>
  <c r="G1016" i="1"/>
  <c r="H1018" i="1"/>
  <c r="G1018" i="1"/>
  <c r="H1020" i="1"/>
  <c r="G1020" i="1"/>
  <c r="H1022" i="1"/>
  <c r="G1022" i="1"/>
  <c r="G1072" i="1"/>
  <c r="G1088" i="1"/>
  <c r="G1406" i="1"/>
  <c r="H1406" i="1"/>
  <c r="G422" i="1"/>
  <c r="H422" i="1"/>
  <c r="G433" i="1"/>
  <c r="H433" i="1"/>
  <c r="G438" i="1"/>
  <c r="H438" i="1"/>
  <c r="G449" i="1"/>
  <c r="H449" i="1"/>
  <c r="H989" i="1"/>
  <c r="G989" i="1"/>
  <c r="H995" i="1"/>
  <c r="G1008" i="1"/>
  <c r="H1028" i="1"/>
  <c r="G1028" i="1"/>
  <c r="H1056" i="1"/>
  <c r="H1442" i="1"/>
  <c r="G1442" i="1"/>
  <c r="I1442" i="1" s="1"/>
  <c r="G1450" i="1"/>
  <c r="I1450" i="1" s="1"/>
  <c r="J1450" i="1"/>
  <c r="H1450" i="1"/>
  <c r="G1462" i="1"/>
  <c r="J1462" i="1"/>
  <c r="G260" i="1"/>
  <c r="H264" i="1"/>
  <c r="G282" i="1"/>
  <c r="H299" i="1"/>
  <c r="G302" i="1"/>
  <c r="H311" i="1"/>
  <c r="G314" i="1"/>
  <c r="H319" i="1"/>
  <c r="G322" i="1"/>
  <c r="H327" i="1"/>
  <c r="G330" i="1"/>
  <c r="H335" i="1"/>
  <c r="G338" i="1"/>
  <c r="H347" i="1"/>
  <c r="G350" i="1"/>
  <c r="H355" i="1"/>
  <c r="G370" i="1"/>
  <c r="H375" i="1"/>
  <c r="G378" i="1"/>
  <c r="H383" i="1"/>
  <c r="H395" i="1"/>
  <c r="G398" i="1"/>
  <c r="G400" i="1"/>
  <c r="H400" i="1"/>
  <c r="G428" i="1"/>
  <c r="G444" i="1"/>
  <c r="G459" i="1"/>
  <c r="G461" i="1"/>
  <c r="H461" i="1"/>
  <c r="H473" i="1"/>
  <c r="H474" i="1"/>
  <c r="H482" i="1"/>
  <c r="H483" i="1"/>
  <c r="G494" i="1"/>
  <c r="G503"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G563" i="1"/>
  <c r="G571" i="1"/>
  <c r="H575" i="1"/>
  <c r="H576" i="1"/>
  <c r="H583" i="1"/>
  <c r="H584" i="1"/>
  <c r="G660" i="1"/>
  <c r="G663" i="1"/>
  <c r="G676" i="1"/>
  <c r="G679" i="1"/>
  <c r="G699" i="1"/>
  <c r="G700" i="1"/>
  <c r="H702" i="1"/>
  <c r="H1004" i="1"/>
  <c r="G1004" i="1"/>
  <c r="G1006" i="1"/>
  <c r="H1013" i="1"/>
  <c r="G1013" i="1"/>
  <c r="H1015" i="1"/>
  <c r="G1015" i="1"/>
  <c r="H1017" i="1"/>
  <c r="G1017" i="1"/>
  <c r="H1019" i="1"/>
  <c r="G1019" i="1"/>
  <c r="H1021" i="1"/>
  <c r="G1021" i="1"/>
  <c r="G1023" i="1"/>
  <c r="H1023" i="1"/>
  <c r="H1025" i="1"/>
  <c r="G1080" i="1"/>
  <c r="G1367" i="1"/>
  <c r="H1367" i="1"/>
  <c r="G468" i="1"/>
  <c r="G472" i="1"/>
  <c r="G476" i="1"/>
  <c r="G481" i="1"/>
  <c r="G485" i="1"/>
  <c r="G493" i="1"/>
  <c r="G500" i="1"/>
  <c r="G502" i="1"/>
  <c r="G506" i="1"/>
  <c r="G562" i="1"/>
  <c r="G566" i="1"/>
  <c r="G570" i="1"/>
  <c r="G578" i="1"/>
  <c r="G582" i="1"/>
  <c r="G586" i="1"/>
  <c r="H621" i="1"/>
  <c r="H650" i="1"/>
  <c r="H653" i="1"/>
  <c r="G659" i="1"/>
  <c r="H662" i="1"/>
  <c r="H665" i="1"/>
  <c r="H667" i="1"/>
  <c r="H670" i="1"/>
  <c r="H673" i="1"/>
  <c r="H675" i="1"/>
  <c r="H678" i="1"/>
  <c r="H681" i="1"/>
  <c r="H683" i="1"/>
  <c r="H686" i="1"/>
  <c r="H689" i="1"/>
  <c r="H691" i="1"/>
  <c r="H696" i="1"/>
  <c r="H704" i="1"/>
  <c r="H714" i="1"/>
  <c r="H717" i="1"/>
  <c r="H719" i="1"/>
  <c r="H722" i="1"/>
  <c r="H725" i="1"/>
  <c r="H727" i="1"/>
  <c r="H730" i="1"/>
  <c r="H733" i="1"/>
  <c r="H738" i="1"/>
  <c r="H741" i="1"/>
  <c r="G988" i="1"/>
  <c r="H993" i="1"/>
  <c r="H1002" i="1"/>
  <c r="G1005" i="1"/>
  <c r="G1024" i="1"/>
  <c r="G1029" i="1"/>
  <c r="G1032" i="1"/>
  <c r="G1064" i="1"/>
  <c r="H1069" i="1"/>
  <c r="H1071" i="1"/>
  <c r="H1077" i="1"/>
  <c r="H1079" i="1"/>
  <c r="H1085" i="1"/>
  <c r="H1087" i="1"/>
  <c r="H1093" i="1"/>
  <c r="H1095" i="1"/>
  <c r="H1101" i="1"/>
  <c r="H1103" i="1"/>
  <c r="H1109" i="1"/>
  <c r="H1111" i="1"/>
  <c r="G1128" i="1"/>
  <c r="H1158" i="1"/>
  <c r="G1343" i="1"/>
  <c r="H1343" i="1"/>
  <c r="G1347" i="1"/>
  <c r="H1347" i="1"/>
  <c r="H1358" i="1"/>
  <c r="G1390" i="1"/>
  <c r="H1390" i="1"/>
  <c r="H1394" i="1"/>
  <c r="G1394" i="1"/>
  <c r="H1403" i="1"/>
  <c r="H1434" i="1"/>
  <c r="G1466" i="1"/>
  <c r="J1466" i="1"/>
  <c r="H1466" i="1"/>
  <c r="G1468" i="1"/>
  <c r="H1468" i="1"/>
  <c r="G1474" i="1"/>
  <c r="J1474" i="1"/>
  <c r="G1521" i="1"/>
  <c r="H1521" i="1"/>
  <c r="H1539" i="1"/>
  <c r="G1539" i="1"/>
  <c r="H1544" i="1"/>
  <c r="G1544" i="1"/>
  <c r="H1550" i="1"/>
  <c r="G1550" i="1"/>
  <c r="F119" i="5"/>
  <c r="D118" i="5"/>
  <c r="G399" i="1"/>
  <c r="G404" i="1"/>
  <c r="G418" i="1"/>
  <c r="G426" i="1"/>
  <c r="G434" i="1"/>
  <c r="G442" i="1"/>
  <c r="G450" i="1"/>
  <c r="G454" i="1"/>
  <c r="G462" i="1"/>
  <c r="G499" i="1"/>
  <c r="G505" i="1"/>
  <c r="H706" i="1"/>
  <c r="H709" i="1"/>
  <c r="H711" i="1"/>
  <c r="H716" i="1"/>
  <c r="H724" i="1"/>
  <c r="H732" i="1"/>
  <c r="H740" i="1"/>
  <c r="G986" i="1"/>
  <c r="G996" i="1"/>
  <c r="H999" i="1"/>
  <c r="H1012" i="1"/>
  <c r="H1027" i="1"/>
  <c r="H1057" i="1"/>
  <c r="G1151" i="1"/>
  <c r="G1410" i="1"/>
  <c r="H1410" i="1"/>
  <c r="G1414" i="1"/>
  <c r="H1414" i="1"/>
  <c r="G1426" i="1"/>
  <c r="H1426" i="1"/>
  <c r="G1433" i="1"/>
  <c r="H1433" i="1"/>
  <c r="J1443" i="1"/>
  <c r="H1443" i="1"/>
  <c r="G1443" i="1"/>
  <c r="J1452" i="1"/>
  <c r="I1458" i="1"/>
  <c r="G1504" i="1"/>
  <c r="G1537" i="1"/>
  <c r="H1537" i="1"/>
  <c r="H1542" i="1"/>
  <c r="G1542" i="1"/>
  <c r="H286" i="9"/>
  <c r="E87" i="5"/>
  <c r="D1065" i="1" s="1"/>
  <c r="G995" i="1"/>
  <c r="H1006" i="1"/>
  <c r="H1008" i="1"/>
  <c r="G1025" i="1"/>
  <c r="H1030" i="1"/>
  <c r="H1035" i="1"/>
  <c r="G1119" i="1"/>
  <c r="G1144" i="1"/>
  <c r="G1173" i="1"/>
  <c r="G1351" i="1"/>
  <c r="H1351" i="1"/>
  <c r="G1355" i="1"/>
  <c r="H1355" i="1"/>
  <c r="H1375" i="1"/>
  <c r="G1387" i="1"/>
  <c r="H1387" i="1"/>
  <c r="H1395" i="1"/>
  <c r="H1397" i="1"/>
  <c r="G1397" i="1"/>
  <c r="H1465" i="1"/>
  <c r="G1465" i="1"/>
  <c r="J1467" i="1"/>
  <c r="H1467" i="1"/>
  <c r="J1477" i="1"/>
  <c r="G1531" i="1"/>
  <c r="H1531" i="1"/>
  <c r="H1548" i="1"/>
  <c r="G1548" i="1"/>
  <c r="G1573" i="1"/>
  <c r="H1573" i="1"/>
  <c r="E421" i="4"/>
  <c r="D415" i="1" s="1"/>
  <c r="C1227" i="1"/>
  <c r="F250" i="5"/>
  <c r="D245" i="5"/>
  <c r="H1116" i="1"/>
  <c r="H1125" i="1"/>
  <c r="H1133" i="1"/>
  <c r="H1135" i="1"/>
  <c r="H1141" i="1"/>
  <c r="G1148" i="1"/>
  <c r="H1155" i="1"/>
  <c r="H1163" i="1"/>
  <c r="H1165" i="1"/>
  <c r="H1170" i="1"/>
  <c r="G1359" i="1"/>
  <c r="H1362" i="1"/>
  <c r="G1364" i="1"/>
  <c r="H1370" i="1"/>
  <c r="G1372" i="1"/>
  <c r="H1378" i="1"/>
  <c r="H1382" i="1"/>
  <c r="G1392" i="1"/>
  <c r="H1399" i="1"/>
  <c r="H1402" i="1"/>
  <c r="G1413" i="1"/>
  <c r="G1419" i="1"/>
  <c r="G1421" i="1"/>
  <c r="G1430" i="1"/>
  <c r="J1439" i="1"/>
  <c r="H1440" i="1"/>
  <c r="I1440" i="1" s="1"/>
  <c r="G1445" i="1"/>
  <c r="H1448" i="1"/>
  <c r="H1454" i="1"/>
  <c r="G1464" i="1"/>
  <c r="G1471" i="1"/>
  <c r="G1479" i="1"/>
  <c r="F74" i="4"/>
  <c r="F112" i="4"/>
  <c r="F164" i="4"/>
  <c r="E196" i="4"/>
  <c r="D192" i="1" s="1"/>
  <c r="F219" i="4"/>
  <c r="F240" i="4"/>
  <c r="E529" i="4"/>
  <c r="D523" i="1" s="1"/>
  <c r="G1344" i="1"/>
  <c r="G1352" i="1"/>
  <c r="G1363" i="1"/>
  <c r="G1368" i="1"/>
  <c r="G1371" i="1"/>
  <c r="G1384" i="1"/>
  <c r="G1391" i="1"/>
  <c r="H1398" i="1"/>
  <c r="G1418" i="1"/>
  <c r="G1427" i="1"/>
  <c r="G1429" i="1"/>
  <c r="G1553" i="1"/>
  <c r="H1553" i="1"/>
  <c r="G1577" i="1"/>
  <c r="H1577" i="1"/>
  <c r="E625" i="4"/>
  <c r="D619" i="1" s="1"/>
  <c r="F135" i="5"/>
  <c r="D134" i="5"/>
  <c r="E22" i="7"/>
  <c r="F507" i="4"/>
  <c r="E89" i="6"/>
  <c r="D1383" i="1" s="1"/>
  <c r="G163" i="9"/>
  <c r="E163" i="9" s="1"/>
  <c r="B163" i="9" s="1"/>
  <c r="G178" i="9"/>
  <c r="E178" i="9" s="1"/>
  <c r="B178" i="9" s="1"/>
  <c r="B22" i="9"/>
  <c r="E23" i="9"/>
  <c r="E35" i="9"/>
  <c r="B35" i="9" s="1"/>
  <c r="B38" i="9"/>
  <c r="E39" i="9"/>
  <c r="E43" i="9"/>
  <c r="B43" i="9" s="1"/>
  <c r="E47" i="9"/>
  <c r="B47" i="9" s="1"/>
  <c r="E57" i="9"/>
  <c r="B57" i="9" s="1"/>
  <c r="E60" i="9"/>
  <c r="B60" i="9" s="1"/>
  <c r="E79" i="9"/>
  <c r="B79" i="9" s="1"/>
  <c r="E88" i="9"/>
  <c r="B88" i="9" s="1"/>
  <c r="E113" i="9"/>
  <c r="E121" i="9"/>
  <c r="B121" i="9" s="1"/>
  <c r="E143" i="9"/>
  <c r="B143" i="9" s="1"/>
  <c r="E148" i="9"/>
  <c r="B148" i="9" s="1"/>
  <c r="E153" i="9"/>
  <c r="B153" i="9" s="1"/>
  <c r="F220" i="9"/>
  <c r="F223" i="9"/>
  <c r="B223" i="9" s="1"/>
  <c r="F234" i="9"/>
  <c r="F237" i="9"/>
  <c r="F240" i="9"/>
  <c r="F248" i="9"/>
  <c r="F255" i="9"/>
  <c r="B255" i="9" s="1"/>
  <c r="B260" i="9"/>
  <c r="F264" i="9"/>
  <c r="F265" i="9"/>
  <c r="B265" i="9" s="1"/>
  <c r="B268" i="9"/>
  <c r="F8" i="4"/>
  <c r="F159" i="4"/>
  <c r="F273" i="4"/>
  <c r="E459" i="4"/>
  <c r="D453" i="1" s="1"/>
  <c r="E515" i="4"/>
  <c r="D509" i="1" s="1"/>
  <c r="E567" i="4"/>
  <c r="D561" i="1" s="1"/>
  <c r="E580" i="4"/>
  <c r="D574" i="1" s="1"/>
  <c r="G574" i="1" s="1"/>
  <c r="F652" i="4"/>
  <c r="F19" i="5"/>
  <c r="F45" i="5"/>
  <c r="F170" i="5"/>
  <c r="F180" i="5"/>
  <c r="E238" i="5"/>
  <c r="D1215" i="1" s="1"/>
  <c r="F246" i="5"/>
  <c r="D6" i="7"/>
  <c r="C1437" i="1" s="1"/>
  <c r="E28" i="9"/>
  <c r="B28" i="9" s="1"/>
  <c r="E33" i="9"/>
  <c r="B33" i="9" s="1"/>
  <c r="E37" i="9"/>
  <c r="B37" i="9" s="1"/>
  <c r="E41" i="9"/>
  <c r="B46" i="9"/>
  <c r="E52" i="9"/>
  <c r="B52" i="9" s="1"/>
  <c r="B55" i="9"/>
  <c r="E56" i="9"/>
  <c r="B56" i="9" s="1"/>
  <c r="E65" i="9"/>
  <c r="B65" i="9" s="1"/>
  <c r="E74" i="9"/>
  <c r="B74" i="9" s="1"/>
  <c r="B95" i="9"/>
  <c r="E98" i="9"/>
  <c r="B98" i="9" s="1"/>
  <c r="E106" i="9"/>
  <c r="B108" i="9"/>
  <c r="E112" i="9"/>
  <c r="B112" i="9" s="1"/>
  <c r="E120" i="9"/>
  <c r="B120" i="9" s="1"/>
  <c r="B127" i="9"/>
  <c r="E130" i="9"/>
  <c r="B130" i="9" s="1"/>
  <c r="E138" i="9"/>
  <c r="B140" i="9"/>
  <c r="B219" i="9"/>
  <c r="F232" i="9"/>
  <c r="B245" i="9"/>
  <c r="F247" i="9"/>
  <c r="B247" i="9" s="1"/>
  <c r="B252" i="9"/>
  <c r="F263" i="9"/>
  <c r="B263" i="9" s="1"/>
  <c r="B266" i="9"/>
  <c r="E24" i="9"/>
  <c r="B24" i="9" s="1"/>
  <c r="B27" i="9"/>
  <c r="E36" i="9"/>
  <c r="B36" i="9" s="1"/>
  <c r="E73" i="9"/>
  <c r="B78" i="9"/>
  <c r="E90" i="9"/>
  <c r="E97" i="9"/>
  <c r="B102" i="9"/>
  <c r="E105" i="9"/>
  <c r="B105" i="9" s="1"/>
  <c r="E129" i="9"/>
  <c r="B134" i="9"/>
  <c r="E137" i="9"/>
  <c r="B137" i="9" s="1"/>
  <c r="B154" i="9"/>
  <c r="E157" i="9"/>
  <c r="B157" i="9" s="1"/>
  <c r="F217" i="9"/>
  <c r="B217" i="9" s="1"/>
  <c r="B237" i="9"/>
  <c r="B242" i="9"/>
  <c r="F258" i="9"/>
  <c r="B258" i="9" s="1"/>
  <c r="F266" i="9"/>
  <c r="E280" i="9"/>
  <c r="E288" i="9"/>
  <c r="B288" i="9" s="1"/>
  <c r="G1566" i="1"/>
  <c r="H1561" i="1"/>
  <c r="E283" i="9"/>
  <c r="B283" i="9" s="1"/>
  <c r="G1411" i="1"/>
  <c r="F107" i="6"/>
  <c r="G1379" i="1"/>
  <c r="G1375" i="1"/>
  <c r="F75" i="6"/>
  <c r="F54" i="6"/>
  <c r="E35" i="6"/>
  <c r="F28" i="6"/>
  <c r="E5" i="6"/>
  <c r="H1511" i="1"/>
  <c r="G1515" i="1"/>
  <c r="D24" i="8"/>
  <c r="C1499" i="1" s="1"/>
  <c r="H1499" i="1" s="1"/>
  <c r="C1501" i="1"/>
  <c r="H1507" i="1"/>
  <c r="H1505" i="1"/>
  <c r="D6" i="8"/>
  <c r="C1481" i="1" s="1"/>
  <c r="G1492" i="1"/>
  <c r="G1484" i="1"/>
  <c r="G1483" i="1"/>
  <c r="G1480" i="1"/>
  <c r="G643" i="1"/>
  <c r="G406" i="1"/>
  <c r="G405" i="1"/>
  <c r="E644" i="4"/>
  <c r="D638" i="1" s="1"/>
  <c r="F418" i="4"/>
  <c r="G290" i="1"/>
  <c r="H288" i="1"/>
  <c r="G180" i="1"/>
  <c r="D4" i="1"/>
  <c r="H492" i="1"/>
  <c r="F495" i="4"/>
  <c r="E21" i="9"/>
  <c r="B21" i="9" s="1"/>
  <c r="E145" i="9"/>
  <c r="B145" i="9" s="1"/>
  <c r="E70" i="9"/>
  <c r="B70" i="9" s="1"/>
  <c r="H737" i="1"/>
  <c r="H735" i="1"/>
  <c r="G711" i="1"/>
  <c r="G691" i="1"/>
  <c r="E25" i="9"/>
  <c r="B25" i="9" s="1"/>
  <c r="E593" i="4"/>
  <c r="D587" i="1" s="1"/>
  <c r="H496" i="1"/>
  <c r="H490" i="1"/>
  <c r="E484" i="4"/>
  <c r="D478" i="1" s="1"/>
  <c r="G386" i="1"/>
  <c r="G374" i="1"/>
  <c r="H371" i="1"/>
  <c r="H367" i="1"/>
  <c r="G366" i="1"/>
  <c r="G365" i="1"/>
  <c r="E363" i="4"/>
  <c r="D358" i="1" s="1"/>
  <c r="F364" i="4"/>
  <c r="H363" i="1"/>
  <c r="G362" i="1"/>
  <c r="G361" i="1"/>
  <c r="E351" i="4"/>
  <c r="D346" i="1" s="1"/>
  <c r="F356" i="4"/>
  <c r="G357" i="1"/>
  <c r="G264" i="1"/>
  <c r="G265" i="1"/>
  <c r="E263" i="4"/>
  <c r="D259" i="1" s="1"/>
  <c r="H260" i="1"/>
  <c r="E69" i="9"/>
  <c r="B69" i="9" s="1"/>
  <c r="F226" i="9"/>
  <c r="G257" i="1"/>
  <c r="E68" i="9"/>
  <c r="B68" i="9" s="1"/>
  <c r="H248" i="1"/>
  <c r="H256" i="1"/>
  <c r="H236" i="1"/>
  <c r="E224" i="4"/>
  <c r="D220" i="1" s="1"/>
  <c r="G232" i="1"/>
  <c r="G227" i="1"/>
  <c r="F224" i="9"/>
  <c r="G206" i="1"/>
  <c r="H209" i="1"/>
  <c r="F210" i="4"/>
  <c r="G207" i="1"/>
  <c r="E53" i="9"/>
  <c r="B53" i="9" s="1"/>
  <c r="H191" i="1"/>
  <c r="H188" i="1"/>
  <c r="H186" i="1"/>
  <c r="G182" i="1"/>
  <c r="E42" i="9"/>
  <c r="B42" i="9" s="1"/>
  <c r="F218" i="9"/>
  <c r="B218" i="9" s="1"/>
  <c r="H173" i="1"/>
  <c r="H178" i="1"/>
  <c r="H176" i="1"/>
  <c r="H175" i="1"/>
  <c r="H170" i="1"/>
  <c r="H169" i="1"/>
  <c r="H168" i="1"/>
  <c r="H166" i="1"/>
  <c r="G164" i="1"/>
  <c r="H163" i="1"/>
  <c r="E163" i="4"/>
  <c r="D159" i="1" s="1"/>
  <c r="E40" i="9"/>
  <c r="B40" i="9" s="1"/>
  <c r="H161" i="1"/>
  <c r="H160" i="1"/>
  <c r="H155" i="1"/>
  <c r="G157" i="1"/>
  <c r="G150" i="1"/>
  <c r="G149" i="1"/>
  <c r="G135" i="1"/>
  <c r="G146" i="1"/>
  <c r="E124" i="4"/>
  <c r="D120" i="1" s="1"/>
  <c r="F128" i="4"/>
  <c r="H117" i="1"/>
  <c r="F120" i="4"/>
  <c r="H113" i="1"/>
  <c r="H110" i="1"/>
  <c r="H108" i="1"/>
  <c r="E106" i="4"/>
  <c r="D102" i="1" s="1"/>
  <c r="F107" i="4"/>
  <c r="G93" i="1"/>
  <c r="H90" i="1"/>
  <c r="H89" i="1"/>
  <c r="H87" i="1"/>
  <c r="F91" i="4"/>
  <c r="G82" i="1"/>
  <c r="F83" i="4"/>
  <c r="H79" i="1"/>
  <c r="E34" i="9"/>
  <c r="B34" i="9" s="1"/>
  <c r="G57" i="1"/>
  <c r="E26" i="9"/>
  <c r="B26" i="9" s="1"/>
  <c r="H55" i="1"/>
  <c r="E50" i="4"/>
  <c r="D46" i="1" s="1"/>
  <c r="H56" i="1"/>
  <c r="F59" i="4"/>
  <c r="F29" i="4"/>
  <c r="H27" i="1"/>
  <c r="G23" i="1"/>
  <c r="F23" i="4"/>
  <c r="H70" i="1"/>
  <c r="H71" i="1"/>
  <c r="H1422" i="1"/>
  <c r="G1407" i="1"/>
  <c r="C1401" i="1"/>
  <c r="H1379" i="1"/>
  <c r="C1369" i="1"/>
  <c r="C1348" i="1"/>
  <c r="G1348" i="1" s="1"/>
  <c r="C1322" i="1"/>
  <c r="H1137" i="1"/>
  <c r="G1012" i="1"/>
  <c r="F259" i="5"/>
  <c r="C1219" i="1"/>
  <c r="D238" i="5"/>
  <c r="F238" i="5" s="1"/>
  <c r="F239" i="5"/>
  <c r="F207" i="5"/>
  <c r="H1161" i="1"/>
  <c r="H1148" i="1"/>
  <c r="H1144" i="1"/>
  <c r="H1143" i="1"/>
  <c r="H1136" i="1"/>
  <c r="C1124" i="1"/>
  <c r="H1117" i="1"/>
  <c r="H1064" i="1"/>
  <c r="H1047" i="1"/>
  <c r="H1054" i="1"/>
  <c r="F70" i="5"/>
  <c r="H1048" i="1"/>
  <c r="H1050" i="1"/>
  <c r="G1035" i="1"/>
  <c r="C1034" i="1"/>
  <c r="G1030" i="1"/>
  <c r="G1033" i="1"/>
  <c r="G1027" i="1"/>
  <c r="C1007" i="1"/>
  <c r="C997" i="1"/>
  <c r="C991" i="1"/>
  <c r="D12" i="5"/>
  <c r="D7" i="5" s="1"/>
  <c r="F216" i="9"/>
  <c r="B216" i="9" s="1"/>
  <c r="H710" i="1"/>
  <c r="B39" i="9"/>
  <c r="H705" i="1"/>
  <c r="H655" i="1"/>
  <c r="H648" i="1"/>
  <c r="H644" i="1"/>
  <c r="H642" i="1"/>
  <c r="H645" i="1"/>
  <c r="G631" i="1"/>
  <c r="C501" i="1"/>
  <c r="H501" i="1" s="1"/>
  <c r="C489" i="1"/>
  <c r="H489" i="1" s="1"/>
  <c r="G490" i="1"/>
  <c r="D484" i="4"/>
  <c r="C411" i="1"/>
  <c r="D643" i="4"/>
  <c r="F643" i="4" s="1"/>
  <c r="C364" i="1"/>
  <c r="H364" i="1" s="1"/>
  <c r="C359" i="1"/>
  <c r="H359" i="1" s="1"/>
  <c r="D351" i="4"/>
  <c r="C346" i="1" s="1"/>
  <c r="G346" i="1" s="1"/>
  <c r="H357" i="1"/>
  <c r="C413" i="1"/>
  <c r="G413" i="1" s="1"/>
  <c r="C412" i="1"/>
  <c r="G412" i="1" s="1"/>
  <c r="F417" i="4"/>
  <c r="D644" i="4"/>
  <c r="E273" i="9"/>
  <c r="B273" i="9" s="1"/>
  <c r="B226" i="9"/>
  <c r="E225" i="9"/>
  <c r="B225" i="9" s="1"/>
  <c r="G248" i="1"/>
  <c r="G255" i="1"/>
  <c r="G256" i="1"/>
  <c r="E67" i="9"/>
  <c r="B67" i="9" s="1"/>
  <c r="G236" i="1"/>
  <c r="G237" i="1"/>
  <c r="G217" i="1"/>
  <c r="C215" i="1"/>
  <c r="H206" i="1"/>
  <c r="G191" i="1"/>
  <c r="G189" i="1"/>
  <c r="G188" i="1"/>
  <c r="G187" i="1"/>
  <c r="G186" i="1"/>
  <c r="H184" i="1"/>
  <c r="G184" i="1"/>
  <c r="F221" i="9"/>
  <c r="B221" i="9" s="1"/>
  <c r="F188" i="4"/>
  <c r="G173" i="1"/>
  <c r="G165" i="1"/>
  <c r="G160" i="1"/>
  <c r="C124" i="1"/>
  <c r="G118" i="1"/>
  <c r="G116" i="1"/>
  <c r="G117" i="1"/>
  <c r="G113" i="1"/>
  <c r="G112" i="1"/>
  <c r="G108" i="1"/>
  <c r="G110" i="1"/>
  <c r="D106" i="4"/>
  <c r="G107" i="1"/>
  <c r="G103" i="1"/>
  <c r="G106" i="1"/>
  <c r="G91" i="1"/>
  <c r="G90" i="1"/>
  <c r="G87" i="1"/>
  <c r="G89" i="1"/>
  <c r="G79" i="1"/>
  <c r="G81" i="1"/>
  <c r="D82" i="4"/>
  <c r="G55" i="1"/>
  <c r="G56" i="1"/>
  <c r="G25" i="1"/>
  <c r="G27" i="1"/>
  <c r="C19" i="1"/>
  <c r="G186" i="9"/>
  <c r="E186" i="9" s="1"/>
  <c r="B186" i="9" s="1"/>
  <c r="H5" i="1"/>
  <c r="G6" i="1"/>
  <c r="H8" i="1"/>
  <c r="G5" i="1"/>
  <c r="G4" i="1"/>
  <c r="G11" i="1"/>
  <c r="G9" i="1"/>
  <c r="G8" i="1"/>
  <c r="G7" i="1"/>
  <c r="H4" i="1"/>
  <c r="E7" i="4"/>
  <c r="D3" i="1" s="1"/>
  <c r="H510" i="1"/>
  <c r="G510" i="1"/>
  <c r="H520" i="1"/>
  <c r="G520" i="1"/>
  <c r="H1164" i="1"/>
  <c r="G1164" i="1"/>
  <c r="H1301" i="1"/>
  <c r="G1301" i="1"/>
  <c r="H1307" i="1"/>
  <c r="G1307" i="1"/>
  <c r="H1315" i="1"/>
  <c r="G1315" i="1"/>
  <c r="H1319" i="1"/>
  <c r="G1319" i="1"/>
  <c r="H1323" i="1"/>
  <c r="G1323" i="1"/>
  <c r="H1327" i="1"/>
  <c r="G1327" i="1"/>
  <c r="F82" i="6"/>
  <c r="C1376" i="1"/>
  <c r="F118" i="6"/>
  <c r="D114" i="6"/>
  <c r="C1412" i="1"/>
  <c r="H399" i="1"/>
  <c r="H405" i="1"/>
  <c r="H416" i="1"/>
  <c r="H420" i="1"/>
  <c r="H424" i="1"/>
  <c r="H428" i="1"/>
  <c r="H432" i="1"/>
  <c r="H436" i="1"/>
  <c r="H440" i="1"/>
  <c r="H444" i="1"/>
  <c r="H448" i="1"/>
  <c r="H452" i="1"/>
  <c r="H456" i="1"/>
  <c r="H460" i="1"/>
  <c r="H464"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G623" i="1"/>
  <c r="G627" i="1"/>
  <c r="G642" i="1"/>
  <c r="G646" i="1"/>
  <c r="G650" i="1"/>
  <c r="G654" i="1"/>
  <c r="G658" i="1"/>
  <c r="G662" i="1"/>
  <c r="G666" i="1"/>
  <c r="G670" i="1"/>
  <c r="G674" i="1"/>
  <c r="G678" i="1"/>
  <c r="G682" i="1"/>
  <c r="G686" i="1"/>
  <c r="G690" i="1"/>
  <c r="G694" i="1"/>
  <c r="G698" i="1"/>
  <c r="G702" i="1"/>
  <c r="G706" i="1"/>
  <c r="G710" i="1"/>
  <c r="G714" i="1"/>
  <c r="G718" i="1"/>
  <c r="G722" i="1"/>
  <c r="G726" i="1"/>
  <c r="G730" i="1"/>
  <c r="G734" i="1"/>
  <c r="G738"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H834" i="1"/>
  <c r="G834" i="1"/>
  <c r="H836" i="1"/>
  <c r="G836" i="1"/>
  <c r="H838" i="1"/>
  <c r="G838" i="1"/>
  <c r="H840" i="1"/>
  <c r="G840" i="1"/>
  <c r="H842" i="1"/>
  <c r="G842" i="1"/>
  <c r="H844" i="1"/>
  <c r="G844" i="1"/>
  <c r="H846" i="1"/>
  <c r="G846" i="1"/>
  <c r="H848" i="1"/>
  <c r="G848" i="1"/>
  <c r="H850" i="1"/>
  <c r="G850" i="1"/>
  <c r="H852" i="1"/>
  <c r="G852" i="1"/>
  <c r="H854" i="1"/>
  <c r="G854" i="1"/>
  <c r="H856" i="1"/>
  <c r="G856" i="1"/>
  <c r="H858" i="1"/>
  <c r="G858" i="1"/>
  <c r="H860" i="1"/>
  <c r="G860" i="1"/>
  <c r="H862" i="1"/>
  <c r="G862" i="1"/>
  <c r="H864" i="1"/>
  <c r="G864" i="1"/>
  <c r="H866" i="1"/>
  <c r="G866" i="1"/>
  <c r="H868" i="1"/>
  <c r="G868" i="1"/>
  <c r="H870" i="1"/>
  <c r="G870" i="1"/>
  <c r="H872" i="1"/>
  <c r="G872" i="1"/>
  <c r="H874" i="1"/>
  <c r="G874" i="1"/>
  <c r="H876" i="1"/>
  <c r="G876" i="1"/>
  <c r="H878" i="1"/>
  <c r="G878" i="1"/>
  <c r="H880" i="1"/>
  <c r="G880" i="1"/>
  <c r="H882" i="1"/>
  <c r="G882" i="1"/>
  <c r="H884" i="1"/>
  <c r="G884" i="1"/>
  <c r="H886" i="1"/>
  <c r="G886" i="1"/>
  <c r="H888" i="1"/>
  <c r="G888" i="1"/>
  <c r="H890" i="1"/>
  <c r="G890" i="1"/>
  <c r="H892" i="1"/>
  <c r="G892" i="1"/>
  <c r="H894" i="1"/>
  <c r="G894" i="1"/>
  <c r="H896" i="1"/>
  <c r="G896" i="1"/>
  <c r="H898" i="1"/>
  <c r="G898" i="1"/>
  <c r="H900" i="1"/>
  <c r="G900" i="1"/>
  <c r="H902" i="1"/>
  <c r="G902" i="1"/>
  <c r="H904" i="1"/>
  <c r="G904" i="1"/>
  <c r="H906" i="1"/>
  <c r="G906" i="1"/>
  <c r="H908" i="1"/>
  <c r="G908" i="1"/>
  <c r="H910" i="1"/>
  <c r="G910" i="1"/>
  <c r="H912" i="1"/>
  <c r="G912" i="1"/>
  <c r="H914" i="1"/>
  <c r="G914" i="1"/>
  <c r="H916" i="1"/>
  <c r="G916" i="1"/>
  <c r="H918" i="1"/>
  <c r="G918" i="1"/>
  <c r="H920" i="1"/>
  <c r="G920" i="1"/>
  <c r="H922" i="1"/>
  <c r="G922" i="1"/>
  <c r="H924" i="1"/>
  <c r="G924" i="1"/>
  <c r="H926" i="1"/>
  <c r="G926" i="1"/>
  <c r="H928" i="1"/>
  <c r="G928" i="1"/>
  <c r="H930" i="1"/>
  <c r="G930" i="1"/>
  <c r="H932" i="1"/>
  <c r="G932" i="1"/>
  <c r="H934" i="1"/>
  <c r="G934" i="1"/>
  <c r="H936" i="1"/>
  <c r="G936" i="1"/>
  <c r="H938" i="1"/>
  <c r="G938" i="1"/>
  <c r="H940" i="1"/>
  <c r="G940" i="1"/>
  <c r="H942" i="1"/>
  <c r="G942" i="1"/>
  <c r="H944" i="1"/>
  <c r="G944" i="1"/>
  <c r="H946" i="1"/>
  <c r="G946" i="1"/>
  <c r="H948" i="1"/>
  <c r="G948" i="1"/>
  <c r="H950" i="1"/>
  <c r="G950" i="1"/>
  <c r="H952" i="1"/>
  <c r="G952" i="1"/>
  <c r="H954" i="1"/>
  <c r="G954" i="1"/>
  <c r="H956" i="1"/>
  <c r="G956" i="1"/>
  <c r="H958" i="1"/>
  <c r="G958" i="1"/>
  <c r="H960" i="1"/>
  <c r="G960" i="1"/>
  <c r="H962" i="1"/>
  <c r="G962" i="1"/>
  <c r="H964" i="1"/>
  <c r="G964" i="1"/>
  <c r="H966" i="1"/>
  <c r="G966" i="1"/>
  <c r="H968" i="1"/>
  <c r="G968" i="1"/>
  <c r="H970" i="1"/>
  <c r="G970" i="1"/>
  <c r="H972" i="1"/>
  <c r="G972" i="1"/>
  <c r="H974" i="1"/>
  <c r="G974" i="1"/>
  <c r="H976" i="1"/>
  <c r="G976" i="1"/>
  <c r="H978" i="1"/>
  <c r="G978" i="1"/>
  <c r="H980" i="1"/>
  <c r="G980" i="1"/>
  <c r="H982" i="1"/>
  <c r="G982" i="1"/>
  <c r="H1059" i="1"/>
  <c r="G1059" i="1"/>
  <c r="H1066" i="1"/>
  <c r="G1066" i="1"/>
  <c r="H1074" i="1"/>
  <c r="G1074" i="1"/>
  <c r="H1082" i="1"/>
  <c r="G1082" i="1"/>
  <c r="H1090" i="1"/>
  <c r="G1090" i="1"/>
  <c r="H1098" i="1"/>
  <c r="G1098" i="1"/>
  <c r="H1106" i="1"/>
  <c r="G1106" i="1"/>
  <c r="H1114" i="1"/>
  <c r="G1114" i="1"/>
  <c r="H1122" i="1"/>
  <c r="G1122" i="1"/>
  <c r="H1126" i="1"/>
  <c r="G1126" i="1"/>
  <c r="H1134" i="1"/>
  <c r="G1134" i="1"/>
  <c r="H1142" i="1"/>
  <c r="G1142" i="1"/>
  <c r="H1150" i="1"/>
  <c r="G1150" i="1"/>
  <c r="H1216" i="1"/>
  <c r="G1216" i="1"/>
  <c r="H1218" i="1"/>
  <c r="G1218" i="1"/>
  <c r="H1220" i="1"/>
  <c r="G1220" i="1"/>
  <c r="H1224" i="1"/>
  <c r="G1224" i="1"/>
  <c r="H1226" i="1"/>
  <c r="G1226" i="1"/>
  <c r="H1228" i="1"/>
  <c r="G1228" i="1"/>
  <c r="H1230" i="1"/>
  <c r="G1230" i="1"/>
  <c r="H1232" i="1"/>
  <c r="G1232" i="1"/>
  <c r="H1234" i="1"/>
  <c r="G1234" i="1"/>
  <c r="H1236" i="1"/>
  <c r="G1236" i="1"/>
  <c r="H1238" i="1"/>
  <c r="G1238" i="1"/>
  <c r="H1240" i="1"/>
  <c r="G1240" i="1"/>
  <c r="H1242" i="1"/>
  <c r="G1242" i="1"/>
  <c r="H1244" i="1"/>
  <c r="G1244" i="1"/>
  <c r="H1246" i="1"/>
  <c r="G1246" i="1"/>
  <c r="H1248" i="1"/>
  <c r="G1248" i="1"/>
  <c r="H1250" i="1"/>
  <c r="G1250" i="1"/>
  <c r="H1252" i="1"/>
  <c r="G1252" i="1"/>
  <c r="H1254" i="1"/>
  <c r="G1254"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512" i="1"/>
  <c r="G512" i="1"/>
  <c r="H514" i="1"/>
  <c r="G514" i="1"/>
  <c r="H516" i="1"/>
  <c r="G516" i="1"/>
  <c r="H518" i="1"/>
  <c r="G518" i="1"/>
  <c r="H1156" i="1"/>
  <c r="G1156" i="1"/>
  <c r="H1172" i="1"/>
  <c r="G1172" i="1"/>
  <c r="H1303" i="1"/>
  <c r="G1303" i="1"/>
  <c r="H1305" i="1"/>
  <c r="G1305" i="1"/>
  <c r="H1309" i="1"/>
  <c r="G1309" i="1"/>
  <c r="H1311" i="1"/>
  <c r="G1311" i="1"/>
  <c r="H1313" i="1"/>
  <c r="G1313" i="1"/>
  <c r="H1317" i="1"/>
  <c r="G1317" i="1"/>
  <c r="H1321" i="1"/>
  <c r="G1321" i="1"/>
  <c r="H1325" i="1"/>
  <c r="G1325" i="1"/>
  <c r="G1349" i="1"/>
  <c r="H1349" i="1"/>
  <c r="G1365" i="1"/>
  <c r="H1365" i="1"/>
  <c r="I24" i="3"/>
  <c r="E141" i="6"/>
  <c r="D1299" i="1"/>
  <c r="E114" i="6"/>
  <c r="D1409" i="1"/>
  <c r="H282" i="1"/>
  <c r="G284" i="1"/>
  <c r="G288" i="1"/>
  <c r="H290" i="1"/>
  <c r="G292" i="1"/>
  <c r="G296" i="1"/>
  <c r="H298" i="1"/>
  <c r="G300" i="1"/>
  <c r="H302" i="1"/>
  <c r="G304" i="1"/>
  <c r="G308" i="1"/>
  <c r="H310" i="1"/>
  <c r="G312" i="1"/>
  <c r="H314" i="1"/>
  <c r="G316" i="1"/>
  <c r="H318" i="1"/>
  <c r="G320" i="1"/>
  <c r="H322" i="1"/>
  <c r="G324" i="1"/>
  <c r="H326" i="1"/>
  <c r="G328" i="1"/>
  <c r="H330" i="1"/>
  <c r="G332" i="1"/>
  <c r="H334" i="1"/>
  <c r="G336" i="1"/>
  <c r="H338" i="1"/>
  <c r="G340" i="1"/>
  <c r="H342" i="1"/>
  <c r="G344" i="1"/>
  <c r="H346" i="1"/>
  <c r="G348" i="1"/>
  <c r="H350" i="1"/>
  <c r="G352" i="1"/>
  <c r="H354" i="1"/>
  <c r="G356" i="1"/>
  <c r="G360" i="1"/>
  <c r="H362" i="1"/>
  <c r="G364" i="1"/>
  <c r="H366" i="1"/>
  <c r="G368" i="1"/>
  <c r="H370" i="1"/>
  <c r="G372" i="1"/>
  <c r="H374" i="1"/>
  <c r="G376" i="1"/>
  <c r="H378" i="1"/>
  <c r="G380" i="1"/>
  <c r="H382" i="1"/>
  <c r="G384" i="1"/>
  <c r="H386" i="1"/>
  <c r="G388" i="1"/>
  <c r="H390" i="1"/>
  <c r="G392" i="1"/>
  <c r="H394" i="1"/>
  <c r="G396" i="1"/>
  <c r="H398" i="1"/>
  <c r="H404" i="1"/>
  <c r="H419" i="1"/>
  <c r="H423" i="1"/>
  <c r="H427" i="1"/>
  <c r="H431" i="1"/>
  <c r="H435" i="1"/>
  <c r="H439" i="1"/>
  <c r="H443" i="1"/>
  <c r="H447" i="1"/>
  <c r="H451" i="1"/>
  <c r="H455" i="1"/>
  <c r="H459" i="1"/>
  <c r="H463" i="1"/>
  <c r="H511" i="1"/>
  <c r="G511" i="1"/>
  <c r="H513" i="1"/>
  <c r="G513" i="1"/>
  <c r="H515" i="1"/>
  <c r="G515" i="1"/>
  <c r="H517" i="1"/>
  <c r="G517" i="1"/>
  <c r="H519" i="1"/>
  <c r="G519" i="1"/>
  <c r="H521" i="1"/>
  <c r="G521" i="1"/>
  <c r="G622" i="1"/>
  <c r="G626" i="1"/>
  <c r="G641" i="1"/>
  <c r="G645" i="1"/>
  <c r="G649" i="1"/>
  <c r="G653" i="1"/>
  <c r="G657" i="1"/>
  <c r="G661" i="1"/>
  <c r="G665" i="1"/>
  <c r="G669" i="1"/>
  <c r="G673" i="1"/>
  <c r="G677" i="1"/>
  <c r="G681" i="1"/>
  <c r="G685" i="1"/>
  <c r="G689" i="1"/>
  <c r="G693" i="1"/>
  <c r="G697" i="1"/>
  <c r="G701" i="1"/>
  <c r="G705" i="1"/>
  <c r="G709" i="1"/>
  <c r="G713" i="1"/>
  <c r="G717" i="1"/>
  <c r="G721" i="1"/>
  <c r="G725" i="1"/>
  <c r="G729" i="1"/>
  <c r="G733" i="1"/>
  <c r="G737" i="1"/>
  <c r="G741" i="1"/>
  <c r="H1160" i="1"/>
  <c r="G1160" i="1"/>
  <c r="H1168" i="1"/>
  <c r="G1168" i="1"/>
  <c r="H1176" i="1"/>
  <c r="G1176" i="1"/>
  <c r="G1424" i="1"/>
  <c r="H1424" i="1"/>
  <c r="G1432" i="1"/>
  <c r="H1432" i="1"/>
  <c r="J1444" i="1"/>
  <c r="G1444" i="1"/>
  <c r="D459" i="4"/>
  <c r="F460" i="4"/>
  <c r="G283" i="1"/>
  <c r="G291" i="1"/>
  <c r="G295" i="1"/>
  <c r="G299" i="1"/>
  <c r="G303" i="1"/>
  <c r="G307" i="1"/>
  <c r="G311" i="1"/>
  <c r="G315" i="1"/>
  <c r="G319" i="1"/>
  <c r="G323" i="1"/>
  <c r="G327" i="1"/>
  <c r="G331" i="1"/>
  <c r="G335" i="1"/>
  <c r="G343" i="1"/>
  <c r="G347" i="1"/>
  <c r="G351" i="1"/>
  <c r="G355" i="1"/>
  <c r="G359" i="1"/>
  <c r="G363" i="1"/>
  <c r="G367" i="1"/>
  <c r="G371" i="1"/>
  <c r="G375" i="1"/>
  <c r="G379" i="1"/>
  <c r="G383" i="1"/>
  <c r="G387" i="1"/>
  <c r="G395"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35" i="1"/>
  <c r="H837" i="1"/>
  <c r="G837" i="1"/>
  <c r="H839" i="1"/>
  <c r="G839" i="1"/>
  <c r="H841" i="1"/>
  <c r="G841" i="1"/>
  <c r="H843" i="1"/>
  <c r="G843" i="1"/>
  <c r="H845" i="1"/>
  <c r="G845" i="1"/>
  <c r="H847" i="1"/>
  <c r="G847" i="1"/>
  <c r="H849" i="1"/>
  <c r="G849" i="1"/>
  <c r="H851" i="1"/>
  <c r="G851" i="1"/>
  <c r="H853" i="1"/>
  <c r="G853" i="1"/>
  <c r="H855" i="1"/>
  <c r="G855" i="1"/>
  <c r="H857" i="1"/>
  <c r="G857" i="1"/>
  <c r="H859" i="1"/>
  <c r="G859" i="1"/>
  <c r="H861" i="1"/>
  <c r="G861" i="1"/>
  <c r="H863" i="1"/>
  <c r="G863" i="1"/>
  <c r="H865" i="1"/>
  <c r="G865" i="1"/>
  <c r="H867" i="1"/>
  <c r="G867" i="1"/>
  <c r="H869" i="1"/>
  <c r="G869" i="1"/>
  <c r="H871" i="1"/>
  <c r="G871" i="1"/>
  <c r="H873" i="1"/>
  <c r="G873" i="1"/>
  <c r="H875" i="1"/>
  <c r="G875" i="1"/>
  <c r="H877" i="1"/>
  <c r="G877" i="1"/>
  <c r="H879" i="1"/>
  <c r="G879" i="1"/>
  <c r="H881" i="1"/>
  <c r="G881" i="1"/>
  <c r="H883" i="1"/>
  <c r="G883" i="1"/>
  <c r="H885" i="1"/>
  <c r="G885" i="1"/>
  <c r="H887" i="1"/>
  <c r="G887" i="1"/>
  <c r="H889" i="1"/>
  <c r="G889" i="1"/>
  <c r="H891" i="1"/>
  <c r="G891" i="1"/>
  <c r="H893" i="1"/>
  <c r="G893" i="1"/>
  <c r="H895" i="1"/>
  <c r="G895" i="1"/>
  <c r="H897" i="1"/>
  <c r="G897" i="1"/>
  <c r="H899" i="1"/>
  <c r="G899" i="1"/>
  <c r="H901" i="1"/>
  <c r="G901" i="1"/>
  <c r="H903" i="1"/>
  <c r="G903" i="1"/>
  <c r="H905" i="1"/>
  <c r="G905" i="1"/>
  <c r="H907" i="1"/>
  <c r="G907" i="1"/>
  <c r="H909" i="1"/>
  <c r="G909" i="1"/>
  <c r="H911" i="1"/>
  <c r="G911" i="1"/>
  <c r="H913" i="1"/>
  <c r="G913" i="1"/>
  <c r="H915" i="1"/>
  <c r="G915" i="1"/>
  <c r="H917" i="1"/>
  <c r="G917" i="1"/>
  <c r="H919" i="1"/>
  <c r="G919" i="1"/>
  <c r="H921" i="1"/>
  <c r="G921" i="1"/>
  <c r="H923" i="1"/>
  <c r="G923" i="1"/>
  <c r="H925" i="1"/>
  <c r="G925" i="1"/>
  <c r="H927" i="1"/>
  <c r="G927" i="1"/>
  <c r="H929" i="1"/>
  <c r="G929" i="1"/>
  <c r="H931" i="1"/>
  <c r="G931" i="1"/>
  <c r="H933" i="1"/>
  <c r="G933" i="1"/>
  <c r="H935" i="1"/>
  <c r="G935" i="1"/>
  <c r="H937" i="1"/>
  <c r="G937" i="1"/>
  <c r="H939" i="1"/>
  <c r="G939" i="1"/>
  <c r="H941" i="1"/>
  <c r="G941" i="1"/>
  <c r="H943" i="1"/>
  <c r="G943" i="1"/>
  <c r="H945" i="1"/>
  <c r="G945" i="1"/>
  <c r="H947" i="1"/>
  <c r="G947" i="1"/>
  <c r="H949" i="1"/>
  <c r="G949" i="1"/>
  <c r="H951" i="1"/>
  <c r="G951" i="1"/>
  <c r="H953" i="1"/>
  <c r="G953" i="1"/>
  <c r="H955" i="1"/>
  <c r="G955" i="1"/>
  <c r="H957" i="1"/>
  <c r="G957" i="1"/>
  <c r="H959" i="1"/>
  <c r="G959" i="1"/>
  <c r="H961" i="1"/>
  <c r="G961" i="1"/>
  <c r="H963" i="1"/>
  <c r="G963" i="1"/>
  <c r="H965" i="1"/>
  <c r="G965" i="1"/>
  <c r="H967" i="1"/>
  <c r="G967" i="1"/>
  <c r="H969" i="1"/>
  <c r="G969" i="1"/>
  <c r="H971" i="1"/>
  <c r="G971" i="1"/>
  <c r="H973" i="1"/>
  <c r="G973" i="1"/>
  <c r="H975" i="1"/>
  <c r="G975" i="1"/>
  <c r="H977" i="1"/>
  <c r="G977" i="1"/>
  <c r="H979" i="1"/>
  <c r="G979" i="1"/>
  <c r="H981" i="1"/>
  <c r="G981" i="1"/>
  <c r="H983" i="1"/>
  <c r="G983" i="1"/>
  <c r="H1063" i="1"/>
  <c r="G1063" i="1"/>
  <c r="H1070" i="1"/>
  <c r="G1070" i="1"/>
  <c r="H1078" i="1"/>
  <c r="G1078" i="1"/>
  <c r="H1086" i="1"/>
  <c r="G1086" i="1"/>
  <c r="H1094" i="1"/>
  <c r="G1094" i="1"/>
  <c r="H1102" i="1"/>
  <c r="G1102" i="1"/>
  <c r="H1110" i="1"/>
  <c r="G1110" i="1"/>
  <c r="H1118" i="1"/>
  <c r="G1118" i="1"/>
  <c r="H1130" i="1"/>
  <c r="G1130" i="1"/>
  <c r="H1138" i="1"/>
  <c r="G1138" i="1"/>
  <c r="H1146" i="1"/>
  <c r="G1146" i="1"/>
  <c r="H1393" i="1"/>
  <c r="G1393" i="1"/>
  <c r="H1400" i="1"/>
  <c r="G1400" i="1"/>
  <c r="H1535" i="1"/>
  <c r="G1535" i="1"/>
  <c r="H1574" i="1"/>
  <c r="G1574"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212" i="1"/>
  <c r="G1212" i="1"/>
  <c r="H1330" i="1"/>
  <c r="G1330" i="1"/>
  <c r="H1332" i="1"/>
  <c r="G1332" i="1"/>
  <c r="H1334" i="1"/>
  <c r="G1334" i="1"/>
  <c r="H1336" i="1"/>
  <c r="G1336" i="1"/>
  <c r="H1338" i="1"/>
  <c r="G1338" i="1"/>
  <c r="H1340" i="1"/>
  <c r="G1340" i="1"/>
  <c r="G1353" i="1"/>
  <c r="H1353" i="1"/>
  <c r="G1369" i="1"/>
  <c r="H1369" i="1"/>
  <c r="G1373" i="1"/>
  <c r="H1373" i="1"/>
  <c r="G1377" i="1"/>
  <c r="H1377" i="1"/>
  <c r="G1385" i="1"/>
  <c r="H1385" i="1"/>
  <c r="G1409" i="1"/>
  <c r="H1409" i="1"/>
  <c r="G1416" i="1"/>
  <c r="H1416" i="1"/>
  <c r="G1487" i="1"/>
  <c r="H1487" i="1"/>
  <c r="H1502" i="1"/>
  <c r="G1502" i="1"/>
  <c r="G1533" i="1"/>
  <c r="H1533" i="1"/>
  <c r="G1047" i="1"/>
  <c r="G1048" i="1"/>
  <c r="G1049" i="1"/>
  <c r="G1050" i="1"/>
  <c r="G1051" i="1"/>
  <c r="G1052" i="1"/>
  <c r="G1053" i="1"/>
  <c r="G1054" i="1"/>
  <c r="G1055" i="1"/>
  <c r="G1056" i="1"/>
  <c r="G1057" i="1"/>
  <c r="G1058" i="1"/>
  <c r="G1062" i="1"/>
  <c r="G1069" i="1"/>
  <c r="G1073" i="1"/>
  <c r="G1077" i="1"/>
  <c r="G1081" i="1"/>
  <c r="G1085" i="1"/>
  <c r="G1089" i="1"/>
  <c r="G1093" i="1"/>
  <c r="G1097" i="1"/>
  <c r="G1101" i="1"/>
  <c r="G1105" i="1"/>
  <c r="G1109" i="1"/>
  <c r="G1113" i="1"/>
  <c r="G1117" i="1"/>
  <c r="G1121" i="1"/>
  <c r="G1125" i="1"/>
  <c r="G1129" i="1"/>
  <c r="G1133" i="1"/>
  <c r="G1137" i="1"/>
  <c r="G1141" i="1"/>
  <c r="G1145" i="1"/>
  <c r="G1149" i="1"/>
  <c r="G1155" i="1"/>
  <c r="G1159" i="1"/>
  <c r="G1163" i="1"/>
  <c r="G1171" i="1"/>
  <c r="G1175" i="1"/>
  <c r="H1217" i="1"/>
  <c r="G1217" i="1"/>
  <c r="H1219" i="1"/>
  <c r="G1219" i="1"/>
  <c r="H1221" i="1"/>
  <c r="G1221" i="1"/>
  <c r="H1223" i="1"/>
  <c r="G1223" i="1"/>
  <c r="H1225" i="1"/>
  <c r="G1225" i="1"/>
  <c r="H1227" i="1"/>
  <c r="G1227" i="1"/>
  <c r="H1229" i="1"/>
  <c r="G1229" i="1"/>
  <c r="H1231" i="1"/>
  <c r="G1231" i="1"/>
  <c r="H1233" i="1"/>
  <c r="G1233" i="1"/>
  <c r="H1235" i="1"/>
  <c r="G1235" i="1"/>
  <c r="H1237" i="1"/>
  <c r="G1237" i="1"/>
  <c r="H1239" i="1"/>
  <c r="G1239" i="1"/>
  <c r="H1241" i="1"/>
  <c r="G1241" i="1"/>
  <c r="H1243" i="1"/>
  <c r="G1243" i="1"/>
  <c r="H1245" i="1"/>
  <c r="G1245" i="1"/>
  <c r="H1247" i="1"/>
  <c r="G1247" i="1"/>
  <c r="H1249" i="1"/>
  <c r="G1249" i="1"/>
  <c r="H1251" i="1"/>
  <c r="G1251" i="1"/>
  <c r="H1253" i="1"/>
  <c r="G1253"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G1357" i="1"/>
  <c r="H1357" i="1"/>
  <c r="G1381" i="1"/>
  <c r="H1381" i="1"/>
  <c r="G1389" i="1"/>
  <c r="H1389" i="1"/>
  <c r="H1396" i="1"/>
  <c r="G1396" i="1"/>
  <c r="G1428" i="1"/>
  <c r="H1428" i="1"/>
  <c r="G1449" i="1"/>
  <c r="H1449" i="1"/>
  <c r="J1449" i="1"/>
  <c r="H1460" i="1"/>
  <c r="J1460" i="1"/>
  <c r="G1460" i="1"/>
  <c r="G1472" i="1"/>
  <c r="H1472" i="1"/>
  <c r="G1509" i="1"/>
  <c r="H1509" i="1"/>
  <c r="H1530" i="1"/>
  <c r="G1530"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H1211" i="1"/>
  <c r="G1211" i="1"/>
  <c r="H1213" i="1"/>
  <c r="G1213" i="1"/>
  <c r="H1331" i="1"/>
  <c r="G1331" i="1"/>
  <c r="H1333" i="1"/>
  <c r="G1333" i="1"/>
  <c r="H1335" i="1"/>
  <c r="G1335" i="1"/>
  <c r="H1337" i="1"/>
  <c r="G1337" i="1"/>
  <c r="H1339" i="1"/>
  <c r="G1339" i="1"/>
  <c r="H1341" i="1"/>
  <c r="G1341" i="1"/>
  <c r="G1345" i="1"/>
  <c r="H1345" i="1"/>
  <c r="G1361" i="1"/>
  <c r="H1361" i="1"/>
  <c r="G1420" i="1"/>
  <c r="H1420" i="1"/>
  <c r="G1477" i="1"/>
  <c r="H1477" i="1"/>
  <c r="H1491" i="1"/>
  <c r="G1491" i="1"/>
  <c r="H1498" i="1"/>
  <c r="G1498" i="1"/>
  <c r="F331" i="4"/>
  <c r="D311" i="4"/>
  <c r="E528" i="4"/>
  <c r="I1462" i="1"/>
  <c r="J1464" i="1"/>
  <c r="I1474" i="1"/>
  <c r="G1485" i="1"/>
  <c r="H1485" i="1"/>
  <c r="H1506" i="1"/>
  <c r="G1506" i="1"/>
  <c r="H1522" i="1"/>
  <c r="G1522" i="1"/>
  <c r="H1570" i="1"/>
  <c r="G1570" i="1"/>
  <c r="H1575" i="1"/>
  <c r="G1575" i="1"/>
  <c r="F153" i="4"/>
  <c r="D152" i="4"/>
  <c r="D472" i="4"/>
  <c r="F478" i="4"/>
  <c r="D5" i="6"/>
  <c r="F6" i="6"/>
  <c r="J1441" i="1"/>
  <c r="G1441" i="1"/>
  <c r="I1441" i="1" s="1"/>
  <c r="J1442" i="1"/>
  <c r="G1448" i="1"/>
  <c r="I1448" i="1" s="1"/>
  <c r="G1457" i="1"/>
  <c r="H1457" i="1"/>
  <c r="I1466" i="1"/>
  <c r="J1468" i="1"/>
  <c r="H1471" i="1"/>
  <c r="I1471" i="1" s="1"/>
  <c r="H1476" i="1"/>
  <c r="I1476" i="1" s="1"/>
  <c r="H1482" i="1"/>
  <c r="G1482" i="1"/>
  <c r="H1489" i="1"/>
  <c r="G1493" i="1"/>
  <c r="H1493" i="1"/>
  <c r="H1495" i="1"/>
  <c r="G1499" i="1"/>
  <c r="G1510" i="1"/>
  <c r="H1514" i="1"/>
  <c r="G1514" i="1"/>
  <c r="H1525" i="1"/>
  <c r="G1527" i="1"/>
  <c r="G1554" i="1"/>
  <c r="H1571" i="1"/>
  <c r="G1571" i="1"/>
  <c r="F125" i="4"/>
  <c r="D124" i="4"/>
  <c r="E643" i="4"/>
  <c r="D637" i="1" s="1"/>
  <c r="C1470" i="1"/>
  <c r="D38" i="7"/>
  <c r="C1300" i="1"/>
  <c r="G1342" i="1"/>
  <c r="H1344" i="1"/>
  <c r="G1346" i="1"/>
  <c r="H1348" i="1"/>
  <c r="G1350" i="1"/>
  <c r="H1352" i="1"/>
  <c r="G1354" i="1"/>
  <c r="H1356" i="1"/>
  <c r="G1358" i="1"/>
  <c r="H1360" i="1"/>
  <c r="G1362" i="1"/>
  <c r="H1364" i="1"/>
  <c r="G1366" i="1"/>
  <c r="H1368" i="1"/>
  <c r="G1370" i="1"/>
  <c r="H1372" i="1"/>
  <c r="G1374" i="1"/>
  <c r="G1378" i="1"/>
  <c r="H1380" i="1"/>
  <c r="G1382" i="1"/>
  <c r="H1384" i="1"/>
  <c r="G1386" i="1"/>
  <c r="H1388" i="1"/>
  <c r="H1392" i="1"/>
  <c r="G1395" i="1"/>
  <c r="G1399" i="1"/>
  <c r="H1411" i="1"/>
  <c r="H1415" i="1"/>
  <c r="H1419" i="1"/>
  <c r="H1427" i="1"/>
  <c r="H1431" i="1"/>
  <c r="H1444" i="1"/>
  <c r="J1448" i="1"/>
  <c r="G1452" i="1"/>
  <c r="I1452" i="1" s="1"/>
  <c r="G1454" i="1"/>
  <c r="G1461" i="1"/>
  <c r="H1461" i="1"/>
  <c r="H1462" i="1"/>
  <c r="H1463" i="1"/>
  <c r="I1463" i="1" s="1"/>
  <c r="H1464" i="1"/>
  <c r="I1464" i="1" s="1"/>
  <c r="I1467" i="1"/>
  <c r="J1471" i="1"/>
  <c r="G1473" i="1"/>
  <c r="I1473" i="1" s="1"/>
  <c r="H1474" i="1"/>
  <c r="H1475" i="1"/>
  <c r="J1476" i="1"/>
  <c r="G1478" i="1"/>
  <c r="I1478" i="1" s="1"/>
  <c r="H1479" i="1"/>
  <c r="I1479" i="1" s="1"/>
  <c r="G1486" i="1"/>
  <c r="H1490" i="1"/>
  <c r="G1490" i="1"/>
  <c r="H1497" i="1"/>
  <c r="G1501" i="1"/>
  <c r="H1501" i="1"/>
  <c r="H1503" i="1"/>
  <c r="H1519" i="1"/>
  <c r="G1519" i="1"/>
  <c r="G1546" i="1"/>
  <c r="H1549" i="1"/>
  <c r="G1551" i="1"/>
  <c r="G1562" i="1"/>
  <c r="H1565" i="1"/>
  <c r="G1567" i="1"/>
  <c r="G1579" i="1"/>
  <c r="D50" i="4"/>
  <c r="F202" i="4"/>
  <c r="D196" i="4"/>
  <c r="F216" i="4"/>
  <c r="D215" i="4"/>
  <c r="D396" i="4"/>
  <c r="F397" i="4"/>
  <c r="D529" i="4"/>
  <c r="F530" i="4"/>
  <c r="F78" i="5"/>
  <c r="D68" i="5"/>
  <c r="D129" i="6"/>
  <c r="F130" i="6"/>
  <c r="I36" i="3"/>
  <c r="C1576" i="1"/>
  <c r="B23" i="9"/>
  <c r="G1447" i="1"/>
  <c r="I1447" i="1" s="1"/>
  <c r="J1447" i="1"/>
  <c r="G1451" i="1"/>
  <c r="I1451" i="1" s="1"/>
  <c r="J1451" i="1"/>
  <c r="G1455" i="1"/>
  <c r="I1455" i="1" s="1"/>
  <c r="J1455" i="1"/>
  <c r="G1459" i="1"/>
  <c r="I1459" i="1" s="1"/>
  <c r="J1459" i="1"/>
  <c r="E82" i="4"/>
  <c r="D78" i="1" s="1"/>
  <c r="E152" i="4"/>
  <c r="F264" i="4"/>
  <c r="D263" i="4"/>
  <c r="E311" i="4"/>
  <c r="D306" i="1" s="1"/>
  <c r="F8" i="5"/>
  <c r="D5" i="7"/>
  <c r="H1578" i="1"/>
  <c r="G1578" i="1"/>
  <c r="F231" i="4"/>
  <c r="D224" i="4"/>
  <c r="E299" i="4"/>
  <c r="F299" i="4" s="1"/>
  <c r="D344" i="4"/>
  <c r="F345" i="4"/>
  <c r="F383" i="4"/>
  <c r="D363" i="4"/>
  <c r="D350" i="4" s="1"/>
  <c r="G206" i="9"/>
  <c r="E206" i="9" s="1"/>
  <c r="B206" i="9" s="1"/>
  <c r="G198" i="9"/>
  <c r="E198" i="9" s="1"/>
  <c r="B198" i="9" s="1"/>
  <c r="F522" i="4"/>
  <c r="D567" i="4"/>
  <c r="F568" i="4"/>
  <c r="D593" i="4"/>
  <c r="F594" i="4"/>
  <c r="D237" i="5"/>
  <c r="D35" i="6"/>
  <c r="F36" i="6"/>
  <c r="D163" i="4"/>
  <c r="D625" i="4"/>
  <c r="E12" i="5"/>
  <c r="G286" i="9"/>
  <c r="E286" i="9" s="1"/>
  <c r="B286" i="9" s="1"/>
  <c r="D87" i="5"/>
  <c r="H287" i="9"/>
  <c r="E287" i="9" s="1"/>
  <c r="B287" i="9" s="1"/>
  <c r="E146" i="5"/>
  <c r="D1124" i="1" s="1"/>
  <c r="G292" i="9"/>
  <c r="F206" i="5"/>
  <c r="D89" i="6"/>
  <c r="B41" i="9"/>
  <c r="B73" i="9"/>
  <c r="D7" i="4"/>
  <c r="F351" i="4"/>
  <c r="D421" i="4"/>
  <c r="D515" i="4"/>
  <c r="G289" i="9"/>
  <c r="D176" i="5"/>
  <c r="G291" i="9"/>
  <c r="F190" i="5"/>
  <c r="E245" i="5"/>
  <c r="D1222" i="1" s="1"/>
  <c r="D49" i="8"/>
  <c r="C1524" i="1" s="1"/>
  <c r="F603" i="4"/>
  <c r="B97" i="9"/>
  <c r="B113" i="9"/>
  <c r="B129" i="9"/>
  <c r="B90" i="9"/>
  <c r="B99" i="9"/>
  <c r="B106" i="9"/>
  <c r="B115" i="9"/>
  <c r="B122" i="9"/>
  <c r="B131" i="9"/>
  <c r="B138" i="9"/>
  <c r="E144" i="9"/>
  <c r="B144" i="9" s="1"/>
  <c r="E152" i="9"/>
  <c r="B152" i="9" s="1"/>
  <c r="G160" i="9"/>
  <c r="E160" i="9" s="1"/>
  <c r="B160" i="9" s="1"/>
  <c r="G164" i="9"/>
  <c r="G182" i="9"/>
  <c r="E182" i="9" s="1"/>
  <c r="B182" i="9" s="1"/>
  <c r="B228" i="9"/>
  <c r="M212" i="9"/>
  <c r="G277" i="9"/>
  <c r="E277" i="9" s="1"/>
  <c r="B277" i="9" s="1"/>
  <c r="L212" i="9"/>
  <c r="G208" i="9"/>
  <c r="E208" i="9" s="1"/>
  <c r="B208" i="9" s="1"/>
  <c r="G204" i="9"/>
  <c r="E204" i="9" s="1"/>
  <c r="B204" i="9" s="1"/>
  <c r="G200" i="9"/>
  <c r="E200" i="9" s="1"/>
  <c r="B200" i="9" s="1"/>
  <c r="G196" i="9"/>
  <c r="E196" i="9" s="1"/>
  <c r="B196" i="9" s="1"/>
  <c r="G192" i="9"/>
  <c r="E192" i="9" s="1"/>
  <c r="B192" i="9" s="1"/>
  <c r="G191" i="9"/>
  <c r="E191" i="9" s="1"/>
  <c r="G187" i="9"/>
  <c r="E187" i="9" s="1"/>
  <c r="B187" i="9" s="1"/>
  <c r="G183" i="9"/>
  <c r="E183" i="9" s="1"/>
  <c r="B183" i="9" s="1"/>
  <c r="G179" i="9"/>
  <c r="E179" i="9" s="1"/>
  <c r="B179" i="9" s="1"/>
  <c r="I10" i="9"/>
  <c r="G278" i="9"/>
  <c r="E278" i="9" s="1"/>
  <c r="B278" i="9" s="1"/>
  <c r="G209" i="9"/>
  <c r="E209" i="9" s="1"/>
  <c r="B209" i="9" s="1"/>
  <c r="G205" i="9"/>
  <c r="E205" i="9" s="1"/>
  <c r="B205" i="9" s="1"/>
  <c r="G201" i="9"/>
  <c r="E201" i="9" s="1"/>
  <c r="B201" i="9" s="1"/>
  <c r="G197" i="9"/>
  <c r="E197" i="9" s="1"/>
  <c r="B197" i="9" s="1"/>
  <c r="G193" i="9"/>
  <c r="E193" i="9" s="1"/>
  <c r="B193" i="9" s="1"/>
  <c r="G188" i="9"/>
  <c r="E188" i="9" s="1"/>
  <c r="B188" i="9" s="1"/>
  <c r="G184" i="9"/>
  <c r="E184" i="9" s="1"/>
  <c r="B184" i="9" s="1"/>
  <c r="G180" i="9"/>
  <c r="E180" i="9" s="1"/>
  <c r="B180"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211" i="9"/>
  <c r="E211" i="9" s="1"/>
  <c r="B211" i="9" s="1"/>
  <c r="G207" i="9"/>
  <c r="E207" i="9" s="1"/>
  <c r="B207" i="9" s="1"/>
  <c r="G203" i="9"/>
  <c r="E203" i="9" s="1"/>
  <c r="B203" i="9" s="1"/>
  <c r="G199" i="9"/>
  <c r="E199" i="9" s="1"/>
  <c r="B199" i="9" s="1"/>
  <c r="G195" i="9"/>
  <c r="E195" i="9" s="1"/>
  <c r="B195" i="9" s="1"/>
  <c r="L191" i="9"/>
  <c r="F191" i="9" s="1"/>
  <c r="G189" i="9"/>
  <c r="E189" i="9" s="1"/>
  <c r="B189" i="9" s="1"/>
  <c r="G185" i="9"/>
  <c r="E185" i="9" s="1"/>
  <c r="B185" i="9" s="1"/>
  <c r="G181" i="9"/>
  <c r="E181" i="9" s="1"/>
  <c r="B181" i="9" s="1"/>
  <c r="G177" i="9"/>
  <c r="E177" i="9" s="1"/>
  <c r="B177" i="9" s="1"/>
  <c r="G165" i="9"/>
  <c r="G161" i="9"/>
  <c r="E161" i="9" s="1"/>
  <c r="B161" i="9" s="1"/>
  <c r="G162" i="9"/>
  <c r="E162" i="9" s="1"/>
  <c r="B162" i="9" s="1"/>
  <c r="E29" i="9"/>
  <c r="B29" i="9" s="1"/>
  <c r="E45" i="9"/>
  <c r="B45" i="9" s="1"/>
  <c r="E61" i="9"/>
  <c r="B61" i="9" s="1"/>
  <c r="E77" i="9"/>
  <c r="B77" i="9" s="1"/>
  <c r="H164" i="9"/>
  <c r="G194" i="9"/>
  <c r="E194" i="9" s="1"/>
  <c r="B194" i="9" s="1"/>
  <c r="G202" i="9"/>
  <c r="E202" i="9" s="1"/>
  <c r="B202" i="9" s="1"/>
  <c r="G210" i="9"/>
  <c r="E210" i="9" s="1"/>
  <c r="B210" i="9" s="1"/>
  <c r="F239" i="9"/>
  <c r="B239" i="9" s="1"/>
  <c r="B244" i="9"/>
  <c r="F231" i="9"/>
  <c r="B231" i="9" s="1"/>
  <c r="B236" i="9"/>
  <c r="E85" i="9"/>
  <c r="B85" i="9" s="1"/>
  <c r="E93" i="9"/>
  <c r="B93" i="9" s="1"/>
  <c r="E101" i="9"/>
  <c r="B101" i="9" s="1"/>
  <c r="E109" i="9"/>
  <c r="B109" i="9" s="1"/>
  <c r="E117" i="9"/>
  <c r="B117" i="9" s="1"/>
  <c r="E125" i="9"/>
  <c r="B125" i="9" s="1"/>
  <c r="E133" i="9"/>
  <c r="B133" i="9" s="1"/>
  <c r="E141" i="9"/>
  <c r="B141" i="9" s="1"/>
  <c r="F215" i="9"/>
  <c r="B215" i="9" s="1"/>
  <c r="B220" i="9"/>
  <c r="B234" i="9"/>
  <c r="B250" i="9"/>
  <c r="B280" i="9"/>
  <c r="F271" i="9"/>
  <c r="B271" i="9" s="1"/>
  <c r="F275" i="9"/>
  <c r="B279" i="9"/>
  <c r="B224" i="9"/>
  <c r="B232" i="9"/>
  <c r="B240" i="9"/>
  <c r="B248" i="9"/>
  <c r="B256" i="9"/>
  <c r="B264" i="9"/>
  <c r="F214" i="9"/>
  <c r="B214" i="9" s="1"/>
  <c r="F222" i="9"/>
  <c r="B222" i="9" s="1"/>
  <c r="F230" i="9"/>
  <c r="B230" i="9" s="1"/>
  <c r="F238" i="9"/>
  <c r="B238" i="9" s="1"/>
  <c r="F246" i="9"/>
  <c r="B246" i="9" s="1"/>
  <c r="F254" i="9"/>
  <c r="B254" i="9" s="1"/>
  <c r="F262" i="9"/>
  <c r="B262" i="9" s="1"/>
  <c r="F270" i="9"/>
  <c r="B270" i="9" s="1"/>
  <c r="E284" i="9"/>
  <c r="B284" i="9" s="1"/>
  <c r="E237" i="5" l="1"/>
  <c r="F237" i="5" s="1"/>
  <c r="G1183" i="1"/>
  <c r="E292" i="9"/>
  <c r="B292" i="9" s="1"/>
  <c r="H289" i="9"/>
  <c r="E289" i="9" s="1"/>
  <c r="B289" i="9" s="1"/>
  <c r="H1154" i="1"/>
  <c r="F177" i="5"/>
  <c r="E176" i="5"/>
  <c r="I22" i="3" s="1"/>
  <c r="I1472" i="1"/>
  <c r="C1215" i="1"/>
  <c r="F245" i="5"/>
  <c r="C1222" i="1"/>
  <c r="H1157" i="1"/>
  <c r="G1157" i="1"/>
  <c r="I30" i="3"/>
  <c r="D1453" i="1"/>
  <c r="I1465" i="1"/>
  <c r="I1443" i="1"/>
  <c r="F118" i="5"/>
  <c r="C1096" i="1"/>
  <c r="I1468" i="1"/>
  <c r="H574" i="1"/>
  <c r="F146" i="5"/>
  <c r="E165" i="9"/>
  <c r="B165" i="9" s="1"/>
  <c r="I1457" i="1"/>
  <c r="I1477" i="1"/>
  <c r="I1449" i="1"/>
  <c r="C637" i="1"/>
  <c r="F134" i="5"/>
  <c r="C1112" i="1"/>
  <c r="G1437" i="1"/>
  <c r="H1437" i="1"/>
  <c r="E5" i="7"/>
  <c r="H291" i="9"/>
  <c r="E291" i="9" s="1"/>
  <c r="B291" i="9" s="1"/>
  <c r="D1167" i="1"/>
  <c r="I25" i="3"/>
  <c r="D1329" i="1"/>
  <c r="H1481" i="1"/>
  <c r="G1481" i="1"/>
  <c r="D42" i="8"/>
  <c r="C1517" i="1" s="1"/>
  <c r="E420" i="4"/>
  <c r="E350" i="4"/>
  <c r="D345" i="1" s="1"/>
  <c r="F106" i="4"/>
  <c r="H1401" i="1"/>
  <c r="G1401" i="1"/>
  <c r="H1034" i="1"/>
  <c r="G1034" i="1"/>
  <c r="H1007" i="1"/>
  <c r="G1007" i="1"/>
  <c r="G997" i="1"/>
  <c r="H997" i="1"/>
  <c r="F12" i="5"/>
  <c r="C990" i="1"/>
  <c r="G991" i="1"/>
  <c r="H991" i="1"/>
  <c r="G501" i="1"/>
  <c r="F484" i="4"/>
  <c r="C478" i="1"/>
  <c r="G489" i="1"/>
  <c r="H413" i="1"/>
  <c r="H412" i="1"/>
  <c r="G411" i="1"/>
  <c r="H411" i="1"/>
  <c r="F644" i="4"/>
  <c r="C638" i="1"/>
  <c r="H215" i="1"/>
  <c r="G215" i="1"/>
  <c r="G124" i="1"/>
  <c r="H124" i="1"/>
  <c r="C102" i="1"/>
  <c r="H102" i="1" s="1"/>
  <c r="C78" i="1"/>
  <c r="F82" i="4"/>
  <c r="H19" i="1"/>
  <c r="G19" i="1"/>
  <c r="E6" i="4"/>
  <c r="D2" i="1" s="1"/>
  <c r="H22" i="3"/>
  <c r="C1153" i="1"/>
  <c r="D175" i="5"/>
  <c r="D43" i="8"/>
  <c r="E68" i="5"/>
  <c r="F263" i="4"/>
  <c r="C259" i="1"/>
  <c r="H21" i="3"/>
  <c r="F68" i="5"/>
  <c r="C1046" i="1"/>
  <c r="D141" i="6"/>
  <c r="G299" i="9" s="1"/>
  <c r="E299" i="9" s="1"/>
  <c r="F5" i="6"/>
  <c r="H24" i="3"/>
  <c r="C1299" i="1"/>
  <c r="F459" i="4"/>
  <c r="C453" i="1"/>
  <c r="I28" i="3"/>
  <c r="D1435" i="1"/>
  <c r="G1376" i="1"/>
  <c r="H1376" i="1"/>
  <c r="F212" i="9"/>
  <c r="B212" i="9" s="1"/>
  <c r="H1222" i="1"/>
  <c r="G1222" i="1"/>
  <c r="F7" i="4"/>
  <c r="D6" i="4"/>
  <c r="C3" i="1"/>
  <c r="F89" i="6"/>
  <c r="C1383" i="1"/>
  <c r="E7" i="5"/>
  <c r="F7" i="5" s="1"/>
  <c r="D990" i="1"/>
  <c r="H23" i="3"/>
  <c r="C1214" i="1"/>
  <c r="F567" i="4"/>
  <c r="C561" i="1"/>
  <c r="F363" i="4"/>
  <c r="C358" i="1"/>
  <c r="E298" i="4"/>
  <c r="D294" i="1"/>
  <c r="H20" i="3"/>
  <c r="D6" i="5"/>
  <c r="C985" i="1"/>
  <c r="F396" i="4"/>
  <c r="C391" i="1"/>
  <c r="C1469" i="1"/>
  <c r="H31" i="3"/>
  <c r="G637" i="1"/>
  <c r="H637" i="1"/>
  <c r="F311" i="4"/>
  <c r="C306" i="1"/>
  <c r="I1460" i="1"/>
  <c r="G1412" i="1"/>
  <c r="H1412" i="1"/>
  <c r="E636" i="4"/>
  <c r="D630" i="1" s="1"/>
  <c r="D522" i="1"/>
  <c r="F515" i="4"/>
  <c r="C509" i="1"/>
  <c r="F87" i="5"/>
  <c r="C1065" i="1"/>
  <c r="F625" i="4"/>
  <c r="C619" i="1"/>
  <c r="F224" i="4"/>
  <c r="C220" i="1"/>
  <c r="E635" i="4"/>
  <c r="D629" i="1" s="1"/>
  <c r="D414" i="1"/>
  <c r="E151" i="4"/>
  <c r="D148" i="1"/>
  <c r="G1576" i="1"/>
  <c r="H1576" i="1"/>
  <c r="F215" i="4"/>
  <c r="C211" i="1"/>
  <c r="F50" i="4"/>
  <c r="C46" i="1"/>
  <c r="G1470" i="1"/>
  <c r="H1470" i="1"/>
  <c r="F472" i="4"/>
  <c r="C466" i="1"/>
  <c r="D298" i="4"/>
  <c r="D408" i="4" s="1"/>
  <c r="I27" i="3"/>
  <c r="D1408" i="1"/>
  <c r="F114" i="6"/>
  <c r="C1408" i="1"/>
  <c r="H27" i="3"/>
  <c r="H1524" i="1"/>
  <c r="G1524" i="1"/>
  <c r="H1124" i="1"/>
  <c r="G1124" i="1"/>
  <c r="F163" i="4"/>
  <c r="C159" i="1"/>
  <c r="F344" i="4"/>
  <c r="C339" i="1"/>
  <c r="F196" i="4"/>
  <c r="C192" i="1"/>
  <c r="B191" i="9"/>
  <c r="E164" i="9"/>
  <c r="B164" i="9" s="1"/>
  <c r="F421" i="4"/>
  <c r="D420" i="4"/>
  <c r="C415" i="1"/>
  <c r="F350" i="4"/>
  <c r="C345" i="1"/>
  <c r="F35" i="6"/>
  <c r="H25" i="3"/>
  <c r="C1329" i="1"/>
  <c r="F593" i="4"/>
  <c r="C587" i="1"/>
  <c r="G297" i="9"/>
  <c r="E297" i="9" s="1"/>
  <c r="H29" i="3"/>
  <c r="C1436" i="1"/>
  <c r="G78" i="1"/>
  <c r="H78" i="1"/>
  <c r="F129" i="6"/>
  <c r="C1423" i="1"/>
  <c r="F529" i="4"/>
  <c r="D528" i="4"/>
  <c r="C523" i="1"/>
  <c r="H1300" i="1"/>
  <c r="G1300" i="1"/>
  <c r="F124" i="4"/>
  <c r="C120" i="1"/>
  <c r="H20" i="9"/>
  <c r="G20" i="9"/>
  <c r="D151" i="4"/>
  <c r="F152" i="4"/>
  <c r="C148" i="1"/>
  <c r="I1444" i="1"/>
  <c r="D1214" i="1" l="1"/>
  <c r="G1214" i="1" s="1"/>
  <c r="I23" i="3"/>
  <c r="F176" i="5"/>
  <c r="D1153" i="1"/>
  <c r="E175" i="5"/>
  <c r="D1152" i="1" s="1"/>
  <c r="H1167" i="1"/>
  <c r="G1167" i="1"/>
  <c r="G1112" i="1"/>
  <c r="H1112" i="1"/>
  <c r="G1215" i="1"/>
  <c r="H1215" i="1"/>
  <c r="I34" i="3"/>
  <c r="I29" i="3"/>
  <c r="D1436" i="1"/>
  <c r="G1096" i="1"/>
  <c r="H1096" i="1"/>
  <c r="G1453" i="1"/>
  <c r="H1453" i="1"/>
  <c r="H1517" i="1"/>
  <c r="G1517" i="1"/>
  <c r="I16" i="3"/>
  <c r="H478" i="1"/>
  <c r="G478" i="1"/>
  <c r="H638" i="1"/>
  <c r="G638" i="1"/>
  <c r="G102" i="1"/>
  <c r="C403" i="1"/>
  <c r="H1153" i="1"/>
  <c r="G1153" i="1"/>
  <c r="G120" i="1"/>
  <c r="H120" i="1"/>
  <c r="F528" i="4"/>
  <c r="D636" i="4"/>
  <c r="C522" i="1"/>
  <c r="G339" i="1"/>
  <c r="H339" i="1"/>
  <c r="G159" i="1"/>
  <c r="H159" i="1"/>
  <c r="G466" i="1"/>
  <c r="H466" i="1"/>
  <c r="G46" i="1"/>
  <c r="H46" i="1"/>
  <c r="H619" i="1"/>
  <c r="G619" i="1"/>
  <c r="H509" i="1"/>
  <c r="G509" i="1"/>
  <c r="H1469" i="1"/>
  <c r="G1469" i="1"/>
  <c r="G276" i="9"/>
  <c r="C984" i="1"/>
  <c r="E407" i="4"/>
  <c r="D402" i="1" s="1"/>
  <c r="D293" i="1"/>
  <c r="E408" i="4"/>
  <c r="D403" i="1" s="1"/>
  <c r="G990" i="1"/>
  <c r="H990" i="1"/>
  <c r="G3" i="1"/>
  <c r="H3" i="1"/>
  <c r="G453" i="1"/>
  <c r="H453" i="1"/>
  <c r="I21" i="3"/>
  <c r="D1046" i="1"/>
  <c r="G1046" i="1" s="1"/>
  <c r="G148" i="1"/>
  <c r="H148" i="1"/>
  <c r="H1408" i="1"/>
  <c r="G1408" i="1"/>
  <c r="I17" i="3"/>
  <c r="E289" i="4"/>
  <c r="D147" i="1"/>
  <c r="G306" i="1"/>
  <c r="H306" i="1"/>
  <c r="H294" i="1"/>
  <c r="G294" i="1"/>
  <c r="G561" i="1"/>
  <c r="H561" i="1"/>
  <c r="B297" i="9"/>
  <c r="E296" i="9"/>
  <c r="I10" i="3" s="1"/>
  <c r="D289" i="4"/>
  <c r="D290" i="4" s="1"/>
  <c r="H17" i="3"/>
  <c r="F151" i="4"/>
  <c r="C147" i="1"/>
  <c r="H587" i="1"/>
  <c r="G587" i="1"/>
  <c r="G415" i="1"/>
  <c r="H415" i="1"/>
  <c r="G391" i="1"/>
  <c r="H391" i="1"/>
  <c r="G358" i="1"/>
  <c r="H358" i="1"/>
  <c r="E6" i="5"/>
  <c r="F6" i="5" s="1"/>
  <c r="I20" i="3"/>
  <c r="D985" i="1"/>
  <c r="H985" i="1" s="1"/>
  <c r="D412" i="4"/>
  <c r="H16" i="3"/>
  <c r="F6" i="4"/>
  <c r="C2" i="1"/>
  <c r="F141" i="6"/>
  <c r="H28" i="3"/>
  <c r="C1435" i="1"/>
  <c r="I35" i="3"/>
  <c r="C1518" i="1"/>
  <c r="G294" i="9"/>
  <c r="E294" i="9" s="1"/>
  <c r="G295" i="9"/>
  <c r="E295" i="9" s="1"/>
  <c r="B295" i="9" s="1"/>
  <c r="K1432" i="9"/>
  <c r="H523" i="1"/>
  <c r="G523" i="1"/>
  <c r="H1329" i="1"/>
  <c r="G1329" i="1"/>
  <c r="F298" i="4"/>
  <c r="D407" i="4"/>
  <c r="C293" i="1"/>
  <c r="E20" i="9"/>
  <c r="G1423" i="1"/>
  <c r="H1423" i="1"/>
  <c r="H1436" i="1"/>
  <c r="G1436" i="1"/>
  <c r="G345" i="1"/>
  <c r="H345" i="1"/>
  <c r="D635" i="4"/>
  <c r="F420" i="4"/>
  <c r="C414" i="1"/>
  <c r="G192" i="1"/>
  <c r="H192" i="1"/>
  <c r="G211" i="1"/>
  <c r="H211" i="1"/>
  <c r="G220" i="1"/>
  <c r="H220" i="1"/>
  <c r="H1065" i="1"/>
  <c r="G1065" i="1"/>
  <c r="H1214" i="1"/>
  <c r="G1383" i="1"/>
  <c r="H1383" i="1"/>
  <c r="H9" i="3"/>
  <c r="H1299" i="1"/>
  <c r="G1299" i="1"/>
  <c r="E298" i="9"/>
  <c r="B299" i="9"/>
  <c r="G259" i="1"/>
  <c r="H259" i="1"/>
  <c r="E412" i="4"/>
  <c r="F175" i="5"/>
  <c r="C1152" i="1"/>
  <c r="G985" i="1" l="1"/>
  <c r="F408" i="4"/>
  <c r="C286" i="1"/>
  <c r="H1152" i="1"/>
  <c r="G1152" i="1"/>
  <c r="H1518" i="1"/>
  <c r="G1518" i="1"/>
  <c r="H11" i="3"/>
  <c r="G2" i="1"/>
  <c r="H2" i="1"/>
  <c r="D639" i="4"/>
  <c r="F412" i="4"/>
  <c r="C407" i="1"/>
  <c r="G147" i="1"/>
  <c r="H147" i="1"/>
  <c r="H522" i="1"/>
  <c r="G522" i="1"/>
  <c r="H1046" i="1"/>
  <c r="H276" i="9"/>
  <c r="E276" i="9" s="1"/>
  <c r="D984" i="1"/>
  <c r="G984" i="1" s="1"/>
  <c r="K3" i="9"/>
  <c r="I9" i="3"/>
  <c r="E639" i="4"/>
  <c r="D407" i="1"/>
  <c r="G414" i="1"/>
  <c r="H414" i="1"/>
  <c r="G293" i="1"/>
  <c r="H293" i="1"/>
  <c r="H1435" i="1"/>
  <c r="G1435" i="1"/>
  <c r="E413" i="4"/>
  <c r="E291" i="4"/>
  <c r="D287" i="1" s="1"/>
  <c r="D285" i="1"/>
  <c r="E290" i="4"/>
  <c r="D286" i="1" s="1"/>
  <c r="G282" i="9"/>
  <c r="E282" i="9" s="1"/>
  <c r="B282" i="9" s="1"/>
  <c r="F636" i="4"/>
  <c r="C630" i="1"/>
  <c r="G403" i="1"/>
  <c r="H403" i="1"/>
  <c r="F635" i="4"/>
  <c r="C629" i="1"/>
  <c r="D291" i="4"/>
  <c r="F289" i="4"/>
  <c r="D413" i="4"/>
  <c r="D414" i="4" s="1"/>
  <c r="C285" i="1"/>
  <c r="E19" i="9"/>
  <c r="B20" i="9"/>
  <c r="F407" i="4"/>
  <c r="C402" i="1"/>
  <c r="E293" i="9"/>
  <c r="B294" i="9"/>
  <c r="H8" i="3"/>
  <c r="H984" i="1" l="1"/>
  <c r="F290" i="4"/>
  <c r="E275" i="9"/>
  <c r="I8" i="3" s="1"/>
  <c r="B276" i="9"/>
  <c r="F639" i="4"/>
  <c r="C633" i="1"/>
  <c r="N3" i="9"/>
  <c r="I11" i="3"/>
  <c r="M3" i="9"/>
  <c r="D640" i="4"/>
  <c r="D641" i="4" s="1"/>
  <c r="D415" i="4"/>
  <c r="F413" i="4"/>
  <c r="C408" i="1"/>
  <c r="E640" i="4"/>
  <c r="E415" i="4"/>
  <c r="D410" i="1" s="1"/>
  <c r="D408" i="1"/>
  <c r="E414" i="4"/>
  <c r="D409" i="1" s="1"/>
  <c r="G407" i="1"/>
  <c r="H407" i="1"/>
  <c r="G286" i="1"/>
  <c r="H286" i="1"/>
  <c r="G402" i="1"/>
  <c r="H402" i="1"/>
  <c r="G285" i="1"/>
  <c r="H285" i="1"/>
  <c r="H629" i="1"/>
  <c r="G629" i="1"/>
  <c r="G630" i="1"/>
  <c r="H630" i="1"/>
  <c r="F414" i="4"/>
  <c r="C409" i="1"/>
  <c r="F291" i="4"/>
  <c r="C287" i="1"/>
  <c r="E641" i="4"/>
  <c r="D633" i="1"/>
  <c r="F641" i="4" l="1"/>
  <c r="C635" i="1"/>
  <c r="G409" i="1"/>
  <c r="H409" i="1"/>
  <c r="F415" i="4"/>
  <c r="C410" i="1"/>
  <c r="D635" i="1"/>
  <c r="E642" i="4"/>
  <c r="E645" i="4" s="1"/>
  <c r="D634" i="1"/>
  <c r="D642" i="4"/>
  <c r="F640" i="4"/>
  <c r="C634" i="1"/>
  <c r="G287" i="1"/>
  <c r="H287" i="1"/>
  <c r="G408" i="1"/>
  <c r="H408" i="1"/>
  <c r="H633" i="1"/>
  <c r="G633" i="1"/>
  <c r="F642" i="4" l="1"/>
  <c r="D646" i="4"/>
  <c r="C636" i="1"/>
  <c r="H635" i="1"/>
  <c r="G635" i="1"/>
  <c r="I18" i="3"/>
  <c r="D639" i="1"/>
  <c r="G410" i="1"/>
  <c r="H410" i="1"/>
  <c r="H634" i="1"/>
  <c r="G634" i="1"/>
  <c r="E646" i="4"/>
  <c r="D636" i="1"/>
  <c r="D645" i="4"/>
  <c r="G636" i="1" l="1"/>
  <c r="H636" i="1"/>
  <c r="H7" i="3"/>
  <c r="H19" i="3"/>
  <c r="C640" i="1"/>
  <c r="F646" i="4"/>
  <c r="I19" i="3"/>
  <c r="D640" i="1"/>
  <c r="F645" i="4"/>
  <c r="C639" i="1"/>
  <c r="H18" i="3"/>
  <c r="I7" i="3" l="1"/>
  <c r="J3" i="9"/>
  <c r="H639" i="1"/>
  <c r="G639" i="1"/>
  <c r="H640" i="1"/>
  <c r="G640" i="1"/>
  <c r="M272" i="9" l="1"/>
  <c r="L272" i="9"/>
  <c r="H18" i="9"/>
  <c r="K5" i="9"/>
  <c r="J6" i="9"/>
  <c r="G18" i="9"/>
  <c r="K11" i="9"/>
  <c r="J7" i="9"/>
  <c r="I13" i="9"/>
  <c r="L16" i="9"/>
  <c r="I5" i="9"/>
  <c r="H16" i="9"/>
  <c r="J13" i="9"/>
  <c r="K8" i="9"/>
  <c r="J12" i="9"/>
  <c r="I8" i="9"/>
  <c r="J8" i="9"/>
  <c r="M16" i="9"/>
  <c r="J9" i="9"/>
  <c r="K6" i="9"/>
  <c r="G15" i="9"/>
  <c r="H15" i="9"/>
  <c r="K9" i="9"/>
  <c r="J17" i="9"/>
  <c r="K12" i="9"/>
  <c r="J11" i="9"/>
  <c r="I7" i="9"/>
  <c r="I11" i="9"/>
  <c r="G17" i="9"/>
  <c r="L15" i="9"/>
  <c r="H17" i="9"/>
  <c r="K7" i="9"/>
  <c r="G16" i="9"/>
  <c r="I17" i="9"/>
  <c r="I12" i="9"/>
  <c r="J10" i="9"/>
  <c r="J5" i="9"/>
  <c r="M15" i="9"/>
  <c r="K10" i="9"/>
  <c r="K13" i="9"/>
  <c r="I9" i="9"/>
  <c r="I6" i="9"/>
  <c r="E10" i="9" l="1"/>
  <c r="B10" i="9" s="1"/>
  <c r="E11" i="9"/>
  <c r="B11" i="9" s="1"/>
  <c r="F272" i="9"/>
  <c r="B272" i="9" s="1"/>
  <c r="E8" i="9"/>
  <c r="B8" i="9" s="1"/>
  <c r="E15" i="9"/>
  <c r="E18" i="9"/>
  <c r="B18" i="9" s="1"/>
  <c r="E9" i="9"/>
  <c r="B9" i="9" s="1"/>
  <c r="E12" i="9"/>
  <c r="B12" i="9" s="1"/>
  <c r="E7" i="9"/>
  <c r="B7" i="9" s="1"/>
  <c r="E5" i="9"/>
  <c r="E6" i="9"/>
  <c r="B6" i="9" s="1"/>
  <c r="F15" i="9"/>
  <c r="F16" i="9"/>
  <c r="E16" i="9"/>
  <c r="E17" i="9"/>
  <c r="B17" i="9" s="1"/>
  <c r="E13" i="9"/>
  <c r="B13" i="9" s="1"/>
  <c r="F19" i="9" l="1"/>
  <c r="B15" i="9"/>
  <c r="E14" i="9"/>
  <c r="E4" i="9"/>
  <c r="B5" i="9"/>
  <c r="B16" i="9"/>
  <c r="F14" i="9"/>
  <c r="E3" i="9" l="1"/>
  <c r="F3" i="9"/>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<sst xmlns="http://schemas.openxmlformats.org/spreadsheetml/2006/main" count="4313" uniqueCount="3394">
  <si>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</si>
  <si>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</si>
  <si>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</si>
  <si>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</si>
  <si>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</si>
  <si>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</si>
  <si>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</si>
  <si>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</si>
  <si>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</si>
  <si>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</si>
  <si>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</si>
  <si>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</si>
  <si>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</si>
  <si>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</si>
  <si>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</si>
  <si>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</si>
  <si>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</si>
  <si>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</si>
  <si>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</si>
  <si>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</si>
  <si>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</si>
  <si>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</si>
  <si>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</si>
  <si>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</si>
  <si>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</si>
  <si>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</si>
  <si>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</si>
  <si>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</si>
  <si>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</si>
  <si>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</si>
  <si>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</si>
  <si>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STANKOVCI</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</si>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</sst>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0" applyNumberFormat="1" applyFont="1" applyFill="1" applyBorder="1" applyAlignment="1" applyProtection="1">
      <alignment vertical="center" wrapText="1"/>
      <protection locked="0"/>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6013497</v>
      </c>
      <c r="D2" s="6">
        <f>'PR-RAS'!E6</f>
        <v>7254285.1499999994</v>
      </c>
      <c r="E2" s="6">
        <v>0</v>
      </c>
      <c r="F2" s="6">
        <v>0</v>
      </c>
      <c r="G2" s="7">
        <f t="shared" ref="G2:G264" si="0">(B2/1000)*(C2*1+D2*2)</f>
        <v>20522.067299999999</v>
      </c>
      <c r="H2" s="7">
        <f t="shared" ref="H2:H264" si="1">ABS(C2-ROUND(C2,0))+ABS(D2-ROUND(D2,0))</f>
        <v>0.14999999944120646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1262971</v>
      </c>
      <c r="D3" s="1">
        <f>'PR-RAS'!E7</f>
        <v>1686321.73</v>
      </c>
      <c r="E3" s="1">
        <v>0</v>
      </c>
      <c r="F3" s="1">
        <v>0</v>
      </c>
      <c r="G3" s="2">
        <f t="shared" si="0"/>
        <v>9271.2289199999996</v>
      </c>
      <c r="H3" s="2">
        <f t="shared" si="1"/>
        <v>0.27000000001862645</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1149308</v>
      </c>
      <c r="D4" s="1">
        <f>'PR-RAS'!E8</f>
        <v>1489352.67</v>
      </c>
      <c r="E4" s="1">
        <v>0</v>
      </c>
      <c r="F4" s="1">
        <v>0</v>
      </c>
      <c r="G4" s="2">
        <f t="shared" si="0"/>
        <v>12384.04002</v>
      </c>
      <c r="H4" s="2">
        <f t="shared" si="1"/>
        <v>0.33000000007450581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1224236</v>
      </c>
      <c r="D5" s="1">
        <f>'PR-RAS'!E9</f>
        <v>1674153.14</v>
      </c>
      <c r="E5" s="1">
        <v>0</v>
      </c>
      <c r="F5" s="1">
        <v>0</v>
      </c>
      <c r="G5" s="2">
        <f t="shared" si="0"/>
        <v>18290.169119999999</v>
      </c>
      <c r="H5" s="2">
        <f t="shared" si="1"/>
        <v>0.13999999989755452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117590</v>
      </c>
      <c r="D6" s="1">
        <f>'PR-RAS'!E10</f>
        <v>97778.45</v>
      </c>
      <c r="E6" s="1">
        <v>0</v>
      </c>
      <c r="F6" s="1">
        <v>0</v>
      </c>
      <c r="G6" s="2">
        <f t="shared" si="0"/>
        <v>1565.7345000000003</v>
      </c>
      <c r="H6" s="2">
        <f t="shared" si="1"/>
        <v>0.44999999999708962</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104829</v>
      </c>
      <c r="D7" s="1">
        <f>'PR-RAS'!E11</f>
        <v>74169.5</v>
      </c>
      <c r="E7" s="1">
        <v>0</v>
      </c>
      <c r="F7" s="1">
        <v>0</v>
      </c>
      <c r="G7" s="2">
        <f t="shared" si="0"/>
        <v>1519.008</v>
      </c>
      <c r="H7" s="2">
        <f t="shared" si="1"/>
        <v>0.5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43911</v>
      </c>
      <c r="D8" s="1">
        <f>'PR-RAS'!E12</f>
        <v>7276.36</v>
      </c>
      <c r="E8" s="1">
        <v>0</v>
      </c>
      <c r="F8" s="1">
        <v>0</v>
      </c>
      <c r="G8" s="2">
        <f t="shared" si="0"/>
        <v>409.24603999999999</v>
      </c>
      <c r="H8" s="2">
        <f t="shared" si="1"/>
        <v>0.35999999999967258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126000</v>
      </c>
      <c r="D9" s="1">
        <f>'PR-RAS'!E13</f>
        <v>150071.46</v>
      </c>
      <c r="E9" s="1">
        <v>0</v>
      </c>
      <c r="F9" s="1">
        <v>0</v>
      </c>
      <c r="G9" s="2">
        <f t="shared" si="0"/>
        <v>3409.14336</v>
      </c>
      <c r="H9" s="2">
        <f t="shared" si="1"/>
        <v>0.45999999999185093</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467258</v>
      </c>
      <c r="D11" s="1">
        <f>'PR-RAS'!E15</f>
        <v>514096.24</v>
      </c>
      <c r="E11" s="1">
        <v>0</v>
      </c>
      <c r="F11" s="1">
        <v>0</v>
      </c>
      <c r="G11" s="2">
        <f t="shared" si="0"/>
        <v>14954.504800000001</v>
      </c>
      <c r="H11" s="2">
        <f t="shared" si="1"/>
        <v>0.23999999999068677</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93335</v>
      </c>
      <c r="D19" s="1">
        <f>'PR-RAS'!E23</f>
        <v>164582.45000000001</v>
      </c>
      <c r="E19" s="1">
        <v>0</v>
      </c>
      <c r="F19" s="1">
        <v>0</v>
      </c>
      <c r="G19" s="2">
        <f t="shared" si="0"/>
        <v>7604.9982</v>
      </c>
      <c r="H19" s="2">
        <f t="shared" si="1"/>
        <v>0.45000000001164153</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93335</v>
      </c>
      <c r="D23" s="1">
        <f>'PR-RAS'!E27</f>
        <v>164582.45000000001</v>
      </c>
      <c r="E23" s="1">
        <v>0</v>
      </c>
      <c r="F23" s="1">
        <v>0</v>
      </c>
      <c r="G23" s="2">
        <f t="shared" si="0"/>
        <v>9294.9977999999992</v>
      </c>
      <c r="H23" s="2">
        <f t="shared" si="1"/>
        <v>0.45000000001164153</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20328</v>
      </c>
      <c r="D25" s="1">
        <f>'PR-RAS'!E29</f>
        <v>32386.61</v>
      </c>
      <c r="E25" s="1">
        <v>0</v>
      </c>
      <c r="F25" s="1">
        <v>0</v>
      </c>
      <c r="G25" s="2">
        <f t="shared" si="0"/>
        <v>2042.4292800000001</v>
      </c>
      <c r="H25" s="2">
        <f t="shared" si="1"/>
        <v>0.38999999999941792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20328</v>
      </c>
      <c r="D27" s="1">
        <f>'PR-RAS'!E31</f>
        <v>32386.61</v>
      </c>
      <c r="E27" s="1">
        <v>0</v>
      </c>
      <c r="F27" s="1">
        <v>0</v>
      </c>
      <c r="G27" s="2">
        <f t="shared" si="0"/>
        <v>2212.6317199999999</v>
      </c>
      <c r="H27" s="2">
        <f t="shared" si="1"/>
        <v>0.38999999999941792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3857954</v>
      </c>
      <c r="D46" s="1">
        <f>'PR-RAS'!E50</f>
        <v>3905357.38</v>
      </c>
      <c r="E46" s="1">
        <v>0</v>
      </c>
      <c r="F46" s="1">
        <v>0</v>
      </c>
      <c r="G46" s="2">
        <f t="shared" si="0"/>
        <v>525090.09419999993</v>
      </c>
      <c r="H46" s="2">
        <f t="shared" si="1"/>
        <v>0.37999999988824129</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3632020</v>
      </c>
      <c r="D55" s="1">
        <f>'PR-RAS'!E59</f>
        <v>3697192.38</v>
      </c>
      <c r="E55" s="1">
        <v>0</v>
      </c>
      <c r="F55" s="1">
        <v>0</v>
      </c>
      <c r="G55" s="2">
        <f t="shared" si="0"/>
        <v>595425.85704000003</v>
      </c>
      <c r="H55" s="2">
        <f t="shared" si="1"/>
        <v>0.37999999988824129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3319534</v>
      </c>
      <c r="D56" s="1">
        <f>'PR-RAS'!E60</f>
        <v>3277192.38</v>
      </c>
      <c r="E56" s="1">
        <v>0</v>
      </c>
      <c r="F56" s="1">
        <v>0</v>
      </c>
      <c r="G56" s="2">
        <f t="shared" si="0"/>
        <v>543065.5318</v>
      </c>
      <c r="H56" s="2">
        <f t="shared" si="1"/>
        <v>0.37999999988824129</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312486</v>
      </c>
      <c r="D57" s="1">
        <f>'PR-RAS'!E61</f>
        <v>420000</v>
      </c>
      <c r="E57" s="1">
        <v>0</v>
      </c>
      <c r="F57" s="1">
        <v>0</v>
      </c>
      <c r="G57" s="2">
        <f t="shared" si="0"/>
        <v>64539.216</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225934</v>
      </c>
      <c r="D70" s="1">
        <f>'PR-RAS'!E74</f>
        <v>208165</v>
      </c>
      <c r="E70" s="1">
        <v>0</v>
      </c>
      <c r="F70" s="1">
        <v>0</v>
      </c>
      <c r="G70" s="2">
        <f t="shared" si="0"/>
        <v>44316.216</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225934</v>
      </c>
      <c r="D72" s="1">
        <f>'PR-RAS'!E76</f>
        <v>208165</v>
      </c>
      <c r="E72" s="1">
        <v>0</v>
      </c>
      <c r="F72" s="1">
        <v>0</v>
      </c>
      <c r="G72" s="2">
        <f t="shared" si="0"/>
        <v>45600.743999999999</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321726</v>
      </c>
      <c r="D78" s="1">
        <f>'PR-RAS'!E82</f>
        <v>1034935.59</v>
      </c>
      <c r="E78" s="1">
        <v>0</v>
      </c>
      <c r="F78" s="1">
        <v>0</v>
      </c>
      <c r="G78" s="2">
        <f t="shared" si="0"/>
        <v>184152.98285999999</v>
      </c>
      <c r="H78" s="2">
        <f t="shared" si="1"/>
        <v>0.41000000003259629</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20</v>
      </c>
      <c r="D79" s="1">
        <f>'PR-RAS'!E83</f>
        <v>2740.06</v>
      </c>
      <c r="E79" s="1">
        <v>0</v>
      </c>
      <c r="F79" s="1">
        <v>0</v>
      </c>
      <c r="G79" s="2">
        <f t="shared" si="0"/>
        <v>429.00936000000002</v>
      </c>
      <c r="H79" s="2">
        <f t="shared" si="1"/>
        <v>5.999999999994543E-2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20</v>
      </c>
      <c r="D81" s="1">
        <f>'PR-RAS'!E85</f>
        <v>12.58</v>
      </c>
      <c r="E81" s="1">
        <v>0</v>
      </c>
      <c r="F81" s="1">
        <v>0</v>
      </c>
      <c r="G81" s="2">
        <f t="shared" si="0"/>
        <v>3.6128</v>
      </c>
      <c r="H81" s="2">
        <f t="shared" si="1"/>
        <v>0.41999999999999993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2727.48</v>
      </c>
      <c r="E82" s="1">
        <v>0</v>
      </c>
      <c r="F82" s="1">
        <v>0</v>
      </c>
      <c r="G82" s="2">
        <f t="shared" si="0"/>
        <v>441.85176000000001</v>
      </c>
      <c r="H82" s="2">
        <f t="shared" si="1"/>
        <v>0.48000000000001819</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321706</v>
      </c>
      <c r="D87" s="1">
        <f>'PR-RAS'!E91</f>
        <v>1032195.5299999999</v>
      </c>
      <c r="E87" s="1">
        <v>0</v>
      </c>
      <c r="F87" s="1">
        <v>0</v>
      </c>
      <c r="G87" s="2">
        <f t="shared" si="0"/>
        <v>205204.34715999995</v>
      </c>
      <c r="H87" s="2">
        <f t="shared" si="1"/>
        <v>0.47000000008847564</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19422.349999999999</v>
      </c>
      <c r="E88" s="1">
        <v>0</v>
      </c>
      <c r="F88" s="1">
        <v>0</v>
      </c>
      <c r="G88" s="2">
        <f t="shared" si="0"/>
        <v>3379.4888999999994</v>
      </c>
      <c r="H88" s="2">
        <f t="shared" si="1"/>
        <v>0.34999999999854481</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46912</v>
      </c>
      <c r="D89" s="1">
        <f>'PR-RAS'!E93</f>
        <v>889704.26</v>
      </c>
      <c r="E89" s="1">
        <v>0</v>
      </c>
      <c r="F89" s="1">
        <v>0</v>
      </c>
      <c r="G89" s="2">
        <f t="shared" si="0"/>
        <v>160716.20575999998</v>
      </c>
      <c r="H89" s="2">
        <f t="shared" si="1"/>
        <v>0.26000000000931323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268964</v>
      </c>
      <c r="D90" s="1">
        <f>'PR-RAS'!E94</f>
        <v>121826.07</v>
      </c>
      <c r="E90" s="1">
        <v>0</v>
      </c>
      <c r="F90" s="1">
        <v>0</v>
      </c>
      <c r="G90" s="2">
        <f t="shared" si="0"/>
        <v>45622.836459999999</v>
      </c>
      <c r="H90" s="2">
        <f t="shared" si="1"/>
        <v>7.0000000006984919E-2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5830</v>
      </c>
      <c r="D91" s="1">
        <f>'PR-RAS'!E95</f>
        <v>0</v>
      </c>
      <c r="E91" s="1">
        <v>0</v>
      </c>
      <c r="F91" s="1">
        <v>0</v>
      </c>
      <c r="G91" s="2">
        <f t="shared" si="0"/>
        <v>524.69999999999993</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1242.8499999999999</v>
      </c>
      <c r="E93" s="1">
        <v>0</v>
      </c>
      <c r="F93" s="1">
        <v>0</v>
      </c>
      <c r="G93" s="2">
        <f t="shared" si="0"/>
        <v>228.68439999999998</v>
      </c>
      <c r="H93" s="2">
        <f t="shared" si="1"/>
        <v>0.15000000000009095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514941</v>
      </c>
      <c r="D102" s="1">
        <f>'PR-RAS'!E106</f>
        <v>622470.44999999995</v>
      </c>
      <c r="E102" s="1">
        <v>0</v>
      </c>
      <c r="F102" s="1">
        <v>0</v>
      </c>
      <c r="G102" s="2">
        <f t="shared" si="0"/>
        <v>177748.07190000001</v>
      </c>
      <c r="H102" s="2">
        <f t="shared" si="1"/>
        <v>0.44999999995343387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4478</v>
      </c>
      <c r="D103" s="1">
        <f>'PR-RAS'!E107</f>
        <v>10840.95</v>
      </c>
      <c r="E103" s="1">
        <v>0</v>
      </c>
      <c r="F103" s="1">
        <v>0</v>
      </c>
      <c r="G103" s="2">
        <f t="shared" si="0"/>
        <v>2668.3098</v>
      </c>
      <c r="H103" s="2">
        <f t="shared" si="1"/>
        <v>4.9999999999272404E-2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84</v>
      </c>
      <c r="D106" s="1">
        <f>'PR-RAS'!E110</f>
        <v>0</v>
      </c>
      <c r="E106" s="1">
        <v>0</v>
      </c>
      <c r="F106" s="1">
        <v>0</v>
      </c>
      <c r="G106" s="2">
        <f t="shared" si="0"/>
        <v>8.82</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4394</v>
      </c>
      <c r="D107" s="1">
        <f>'PR-RAS'!E111</f>
        <v>10840.95</v>
      </c>
      <c r="E107" s="1">
        <v>0</v>
      </c>
      <c r="F107" s="1">
        <v>0</v>
      </c>
      <c r="G107" s="2">
        <f t="shared" si="0"/>
        <v>2764.0454</v>
      </c>
      <c r="H107" s="2">
        <f t="shared" si="1"/>
        <v>4.9999999999272404E-2</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156777</v>
      </c>
      <c r="D108" s="1">
        <f>'PR-RAS'!E112</f>
        <v>15659.55</v>
      </c>
      <c r="E108" s="1">
        <v>0</v>
      </c>
      <c r="F108" s="1">
        <v>0</v>
      </c>
      <c r="G108" s="2">
        <f t="shared" si="0"/>
        <v>20126.2827</v>
      </c>
      <c r="H108" s="2">
        <f t="shared" si="1"/>
        <v>0.4500000000007276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349</v>
      </c>
      <c r="D110" s="1">
        <f>'PR-RAS'!E114</f>
        <v>651.30999999999995</v>
      </c>
      <c r="E110" s="1">
        <v>0</v>
      </c>
      <c r="F110" s="1">
        <v>0</v>
      </c>
      <c r="G110" s="2">
        <f t="shared" si="0"/>
        <v>180.02658</v>
      </c>
      <c r="H110" s="2">
        <f t="shared" si="1"/>
        <v>0.30999999999994543</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121434</v>
      </c>
      <c r="D112" s="1">
        <f>'PR-RAS'!E116</f>
        <v>9428.24</v>
      </c>
      <c r="E112" s="1">
        <v>0</v>
      </c>
      <c r="F112" s="1">
        <v>0</v>
      </c>
      <c r="G112" s="2">
        <f t="shared" si="0"/>
        <v>15572.243280000001</v>
      </c>
      <c r="H112" s="2">
        <f t="shared" si="1"/>
        <v>0.23999999999978172</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34994</v>
      </c>
      <c r="D113" s="1">
        <f>'PR-RAS'!E117</f>
        <v>5580</v>
      </c>
      <c r="E113" s="1">
        <v>0</v>
      </c>
      <c r="F113" s="1">
        <v>0</v>
      </c>
      <c r="G113" s="2">
        <f t="shared" si="0"/>
        <v>5169.2480000000005</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353686</v>
      </c>
      <c r="D116" s="1">
        <f>'PR-RAS'!E120</f>
        <v>595969.94999999995</v>
      </c>
      <c r="E116" s="1">
        <v>0</v>
      </c>
      <c r="F116" s="1">
        <v>0</v>
      </c>
      <c r="G116" s="2">
        <f t="shared" si="0"/>
        <v>177746.9785</v>
      </c>
      <c r="H116" s="2">
        <f t="shared" si="1"/>
        <v>5.0000000046566129E-2</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18523</v>
      </c>
      <c r="D117" s="1">
        <f>'PR-RAS'!E121</f>
        <v>265114.2</v>
      </c>
      <c r="E117" s="1">
        <v>0</v>
      </c>
      <c r="F117" s="1">
        <v>0</v>
      </c>
      <c r="G117" s="2">
        <f t="shared" si="0"/>
        <v>63655.162400000008</v>
      </c>
      <c r="H117" s="2">
        <f t="shared" si="1"/>
        <v>0.20000000001164153</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335163</v>
      </c>
      <c r="D118" s="1">
        <f>'PR-RAS'!E122</f>
        <v>330855.75</v>
      </c>
      <c r="E118" s="1">
        <v>0</v>
      </c>
      <c r="F118" s="1">
        <v>0</v>
      </c>
      <c r="G118" s="2">
        <f t="shared" si="0"/>
        <v>116634.3165</v>
      </c>
      <c r="H118" s="2">
        <f t="shared" si="1"/>
        <v>0.25</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2000</v>
      </c>
      <c r="D120" s="1">
        <f>'PR-RAS'!E124</f>
        <v>5000</v>
      </c>
      <c r="E120" s="1">
        <v>0</v>
      </c>
      <c r="F120" s="1">
        <v>0</v>
      </c>
      <c r="G120" s="2">
        <f t="shared" si="0"/>
        <v>1428</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2000</v>
      </c>
      <c r="D124" s="1">
        <f>'PR-RAS'!E128</f>
        <v>5000</v>
      </c>
      <c r="E124" s="1">
        <v>0</v>
      </c>
      <c r="F124" s="1">
        <v>0</v>
      </c>
      <c r="G124" s="2">
        <f t="shared" si="0"/>
        <v>1476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5000</v>
      </c>
      <c r="E125" s="1">
        <v>0</v>
      </c>
      <c r="F125" s="1">
        <v>0</v>
      </c>
      <c r="G125" s="2">
        <f t="shared" si="0"/>
        <v>1240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2000</v>
      </c>
      <c r="D126" s="1">
        <f>'PR-RAS'!E130</f>
        <v>0</v>
      </c>
      <c r="E126" s="1">
        <v>0</v>
      </c>
      <c r="F126" s="1">
        <v>0</v>
      </c>
      <c r="G126" s="2">
        <f t="shared" si="0"/>
        <v>250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53905</v>
      </c>
      <c r="D135" s="1">
        <f>'PR-RAS'!E139</f>
        <v>200</v>
      </c>
      <c r="E135" s="1">
        <v>0</v>
      </c>
      <c r="F135" s="1">
        <v>0</v>
      </c>
      <c r="G135" s="2">
        <f t="shared" si="0"/>
        <v>7276.8700000000008</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53905</v>
      </c>
      <c r="D146" s="1">
        <f>'PR-RAS'!E150</f>
        <v>200</v>
      </c>
      <c r="E146" s="1">
        <v>0</v>
      </c>
      <c r="F146" s="1">
        <v>0</v>
      </c>
      <c r="G146" s="2">
        <f t="shared" si="0"/>
        <v>7874.2249999999995</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4850654</v>
      </c>
      <c r="D147" s="1">
        <f>'PR-RAS'!E151</f>
        <v>6008071.5300000003</v>
      </c>
      <c r="E147" s="1">
        <v>0</v>
      </c>
      <c r="F147" s="1">
        <v>0</v>
      </c>
      <c r="G147" s="2">
        <f t="shared" si="0"/>
        <v>2462552.3707600003</v>
      </c>
      <c r="H147" s="2">
        <f t="shared" si="1"/>
        <v>0.46999999973922968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701482</v>
      </c>
      <c r="D148" s="1">
        <f>'PR-RAS'!E152</f>
        <v>794367.47</v>
      </c>
      <c r="E148" s="1">
        <v>0</v>
      </c>
      <c r="F148" s="1">
        <v>0</v>
      </c>
      <c r="G148" s="2">
        <f t="shared" si="0"/>
        <v>336661.89017999999</v>
      </c>
      <c r="H148" s="2">
        <f t="shared" si="1"/>
        <v>0.46999999997206032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586530</v>
      </c>
      <c r="D149" s="1">
        <f>'PR-RAS'!E153</f>
        <v>652784.37</v>
      </c>
      <c r="E149" s="1">
        <v>0</v>
      </c>
      <c r="F149" s="1">
        <v>0</v>
      </c>
      <c r="G149" s="2">
        <f t="shared" si="0"/>
        <v>280030.61352000001</v>
      </c>
      <c r="H149" s="2">
        <f t="shared" si="1"/>
        <v>0.36999999999534339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586530</v>
      </c>
      <c r="D150" s="1">
        <f>'PR-RAS'!E154</f>
        <v>652784.37</v>
      </c>
      <c r="E150" s="1">
        <v>0</v>
      </c>
      <c r="F150" s="1">
        <v>0</v>
      </c>
      <c r="G150" s="2">
        <f t="shared" si="0"/>
        <v>281922.71226</v>
      </c>
      <c r="H150" s="2">
        <f t="shared" si="1"/>
        <v>0.36999999999534339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18175</v>
      </c>
      <c r="D154" s="1">
        <f>'PR-RAS'!E158</f>
        <v>33873.660000000003</v>
      </c>
      <c r="E154" s="1">
        <v>0</v>
      </c>
      <c r="F154" s="1">
        <v>0</v>
      </c>
      <c r="G154" s="2">
        <f t="shared" si="0"/>
        <v>13146.114960000001</v>
      </c>
      <c r="H154" s="2">
        <f t="shared" si="1"/>
        <v>0.33999999999650754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96777</v>
      </c>
      <c r="D155" s="1">
        <f>'PR-RAS'!E159</f>
        <v>107709.44</v>
      </c>
      <c r="E155" s="1">
        <v>0</v>
      </c>
      <c r="F155" s="1">
        <v>0</v>
      </c>
      <c r="G155" s="2">
        <f t="shared" si="0"/>
        <v>48078.165520000002</v>
      </c>
      <c r="H155" s="2">
        <f t="shared" si="1"/>
        <v>0.44000000000232831</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96777</v>
      </c>
      <c r="D157" s="1">
        <f>'PR-RAS'!E161</f>
        <v>107709.44</v>
      </c>
      <c r="E157" s="1">
        <v>0</v>
      </c>
      <c r="F157" s="1">
        <v>0</v>
      </c>
      <c r="G157" s="2">
        <f t="shared" si="0"/>
        <v>48702.557280000001</v>
      </c>
      <c r="H157" s="2">
        <f t="shared" si="1"/>
        <v>0.44000000000232831</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2330091</v>
      </c>
      <c r="D159" s="1">
        <f>'PR-RAS'!E163</f>
        <v>3057545.87</v>
      </c>
      <c r="E159" s="1">
        <v>0</v>
      </c>
      <c r="F159" s="1">
        <v>0</v>
      </c>
      <c r="G159" s="2">
        <f t="shared" si="0"/>
        <v>1334338.87292</v>
      </c>
      <c r="H159" s="2">
        <f t="shared" si="1"/>
        <v>0.12999999988824129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47122</v>
      </c>
      <c r="D160" s="1">
        <f>'PR-RAS'!E164</f>
        <v>98499.82</v>
      </c>
      <c r="E160" s="1">
        <v>0</v>
      </c>
      <c r="F160" s="1">
        <v>0</v>
      </c>
      <c r="G160" s="2">
        <f t="shared" si="0"/>
        <v>38815.340760000006</v>
      </c>
      <c r="H160" s="2">
        <f t="shared" si="1"/>
        <v>0.17999999999301508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779</v>
      </c>
      <c r="D161" s="1">
        <f>'PR-RAS'!E165</f>
        <v>16865.93</v>
      </c>
      <c r="E161" s="1">
        <v>0</v>
      </c>
      <c r="F161" s="1">
        <v>0</v>
      </c>
      <c r="G161" s="2">
        <f t="shared" si="0"/>
        <v>5521.7376000000004</v>
      </c>
      <c r="H161" s="2">
        <f t="shared" si="1"/>
        <v>6.9999999999708962E-2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41068</v>
      </c>
      <c r="D162" s="1">
        <f>'PR-RAS'!E166</f>
        <v>76156.009999999995</v>
      </c>
      <c r="E162" s="1">
        <v>0</v>
      </c>
      <c r="F162" s="1">
        <v>0</v>
      </c>
      <c r="G162" s="2">
        <f t="shared" si="0"/>
        <v>31134.183219999999</v>
      </c>
      <c r="H162" s="2">
        <f t="shared" si="1"/>
        <v>9.9999999947613105E-3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5275</v>
      </c>
      <c r="D163" s="1">
        <f>'PR-RAS'!E167</f>
        <v>5373.88</v>
      </c>
      <c r="E163" s="1">
        <v>0</v>
      </c>
      <c r="F163" s="1">
        <v>0</v>
      </c>
      <c r="G163" s="2">
        <f t="shared" si="0"/>
        <v>2595.68712</v>
      </c>
      <c r="H163" s="2">
        <f t="shared" si="1"/>
        <v>0.11999999999989086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104</v>
      </c>
      <c r="E164" s="1">
        <v>0</v>
      </c>
      <c r="F164" s="1">
        <v>0</v>
      </c>
      <c r="G164" s="2">
        <f t="shared" si="0"/>
        <v>33.904000000000003</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348761</v>
      </c>
      <c r="D165" s="1">
        <f>'PR-RAS'!E169</f>
        <v>482627.03</v>
      </c>
      <c r="E165" s="1">
        <v>0</v>
      </c>
      <c r="F165" s="1">
        <v>0</v>
      </c>
      <c r="G165" s="2">
        <f t="shared" si="0"/>
        <v>215498.46984000001</v>
      </c>
      <c r="H165" s="2">
        <f t="shared" si="1"/>
        <v>3.0000000027939677E-2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25804</v>
      </c>
      <c r="D166" s="1">
        <f>'PR-RAS'!E170</f>
        <v>27804.58</v>
      </c>
      <c r="E166" s="1">
        <v>0</v>
      </c>
      <c r="F166" s="1">
        <v>0</v>
      </c>
      <c r="G166" s="2">
        <f t="shared" si="0"/>
        <v>13433.171400000001</v>
      </c>
      <c r="H166" s="2">
        <f t="shared" si="1"/>
        <v>0.41999999999825377</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19681</v>
      </c>
      <c r="D167" s="1">
        <f>'PR-RAS'!E171</f>
        <v>7111.03</v>
      </c>
      <c r="E167" s="1">
        <v>0</v>
      </c>
      <c r="F167" s="1">
        <v>0</v>
      </c>
      <c r="G167" s="2">
        <f t="shared" si="0"/>
        <v>5627.9079599999995</v>
      </c>
      <c r="H167" s="2">
        <f t="shared" si="1"/>
        <v>2.9999999999745341E-2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248838</v>
      </c>
      <c r="D168" s="1">
        <f>'PR-RAS'!E172</f>
        <v>403931.24</v>
      </c>
      <c r="E168" s="1">
        <v>0</v>
      </c>
      <c r="F168" s="1">
        <v>0</v>
      </c>
      <c r="G168" s="2">
        <f t="shared" si="0"/>
        <v>176468.98016000001</v>
      </c>
      <c r="H168" s="2">
        <f t="shared" si="1"/>
        <v>0.23999999999068677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43813</v>
      </c>
      <c r="D169" s="1">
        <f>'PR-RAS'!E173</f>
        <v>9768.7099999999991</v>
      </c>
      <c r="E169" s="1">
        <v>0</v>
      </c>
      <c r="F169" s="1">
        <v>0</v>
      </c>
      <c r="G169" s="2">
        <f t="shared" si="0"/>
        <v>10642.870560000001</v>
      </c>
      <c r="H169" s="2">
        <f t="shared" si="1"/>
        <v>0.29000000000087311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10625</v>
      </c>
      <c r="D170" s="1">
        <f>'PR-RAS'!E174</f>
        <v>34011.47</v>
      </c>
      <c r="E170" s="1">
        <v>0</v>
      </c>
      <c r="F170" s="1">
        <v>0</v>
      </c>
      <c r="G170" s="2">
        <f t="shared" si="0"/>
        <v>13291.501860000002</v>
      </c>
      <c r="H170" s="2">
        <f t="shared" si="1"/>
        <v>0.47000000000116415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1596893</v>
      </c>
      <c r="D173" s="1">
        <f>'PR-RAS'!E177</f>
        <v>2275924</v>
      </c>
      <c r="E173" s="1">
        <v>0</v>
      </c>
      <c r="F173" s="1">
        <v>0</v>
      </c>
      <c r="G173" s="2">
        <f t="shared" si="0"/>
        <v>1057583.4519999998</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55585</v>
      </c>
      <c r="D174" s="1">
        <f>'PR-RAS'!E178</f>
        <v>49524.09</v>
      </c>
      <c r="E174" s="1">
        <v>0</v>
      </c>
      <c r="F174" s="1">
        <v>0</v>
      </c>
      <c r="G174" s="2">
        <f t="shared" si="0"/>
        <v>26751.540139999997</v>
      </c>
      <c r="H174" s="2">
        <f t="shared" si="1"/>
        <v>8.999999999650754E-2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948876</v>
      </c>
      <c r="D175" s="1">
        <f>'PR-RAS'!E179</f>
        <v>1090201.3799999999</v>
      </c>
      <c r="E175" s="1">
        <v>0</v>
      </c>
      <c r="F175" s="1">
        <v>0</v>
      </c>
      <c r="G175" s="2">
        <f t="shared" si="0"/>
        <v>544494.50423999992</v>
      </c>
      <c r="H175" s="2">
        <f t="shared" si="1"/>
        <v>0.37999999988824129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34209</v>
      </c>
      <c r="D176" s="1">
        <f>'PR-RAS'!E180</f>
        <v>96045</v>
      </c>
      <c r="E176" s="1">
        <v>0</v>
      </c>
      <c r="F176" s="1">
        <v>0</v>
      </c>
      <c r="G176" s="2">
        <f t="shared" si="0"/>
        <v>39602.324999999997</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142404</v>
      </c>
      <c r="D177" s="1">
        <f>'PR-RAS'!E181</f>
        <v>433796.16</v>
      </c>
      <c r="E177" s="1">
        <v>0</v>
      </c>
      <c r="F177" s="1">
        <v>0</v>
      </c>
      <c r="G177" s="2">
        <f t="shared" si="0"/>
        <v>177759.35231999998</v>
      </c>
      <c r="H177" s="2">
        <f t="shared" si="1"/>
        <v>0.15999999997438863</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11303</v>
      </c>
      <c r="D178" s="1">
        <f>'PR-RAS'!E182</f>
        <v>5190</v>
      </c>
      <c r="E178" s="1">
        <v>0</v>
      </c>
      <c r="F178" s="1">
        <v>0</v>
      </c>
      <c r="G178" s="2">
        <f t="shared" si="0"/>
        <v>3837.8909999999996</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750</v>
      </c>
      <c r="D179" s="1">
        <f>'PR-RAS'!E183</f>
        <v>700</v>
      </c>
      <c r="E179" s="1">
        <v>0</v>
      </c>
      <c r="F179" s="1">
        <v>0</v>
      </c>
      <c r="G179" s="2">
        <f t="shared" si="0"/>
        <v>382.7</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318060</v>
      </c>
      <c r="D180" s="1">
        <f>'PR-RAS'!E184</f>
        <v>460813.71</v>
      </c>
      <c r="E180" s="1">
        <v>0</v>
      </c>
      <c r="F180" s="1">
        <v>0</v>
      </c>
      <c r="G180" s="2">
        <f t="shared" si="0"/>
        <v>221904.04817999998</v>
      </c>
      <c r="H180" s="2">
        <f t="shared" si="1"/>
        <v>0.28999999997904524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25294</v>
      </c>
      <c r="D181" s="1">
        <f>'PR-RAS'!E185</f>
        <v>31972.75</v>
      </c>
      <c r="E181" s="1">
        <v>0</v>
      </c>
      <c r="F181" s="1">
        <v>0</v>
      </c>
      <c r="G181" s="2">
        <f t="shared" si="0"/>
        <v>16063.109999999999</v>
      </c>
      <c r="H181" s="2">
        <f t="shared" si="1"/>
        <v>0.25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60412</v>
      </c>
      <c r="D182" s="1">
        <f>'PR-RAS'!E186</f>
        <v>107680.91</v>
      </c>
      <c r="E182" s="1">
        <v>0</v>
      </c>
      <c r="F182" s="1">
        <v>0</v>
      </c>
      <c r="G182" s="2">
        <f t="shared" si="0"/>
        <v>49915.061419999998</v>
      </c>
      <c r="H182" s="2">
        <f t="shared" si="1"/>
        <v>8.999999999650754E-2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337315</v>
      </c>
      <c r="D184" s="1">
        <f>'PR-RAS'!E188</f>
        <v>200495.02</v>
      </c>
      <c r="E184" s="1">
        <v>0</v>
      </c>
      <c r="F184" s="1">
        <v>0</v>
      </c>
      <c r="G184" s="2">
        <f t="shared" si="0"/>
        <v>135109.82232000001</v>
      </c>
      <c r="H184" s="2">
        <f t="shared" si="1"/>
        <v>1.9999999989522621E-2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137903</v>
      </c>
      <c r="D185" s="1">
        <f>'PR-RAS'!E189</f>
        <v>2960.65</v>
      </c>
      <c r="E185" s="1">
        <v>0</v>
      </c>
      <c r="F185" s="1">
        <v>0</v>
      </c>
      <c r="G185" s="2">
        <f t="shared" si="0"/>
        <v>26463.671199999997</v>
      </c>
      <c r="H185" s="2">
        <f t="shared" si="1"/>
        <v>0.34999999999990905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9202</v>
      </c>
      <c r="D186" s="1">
        <f>'PR-RAS'!E190</f>
        <v>5190.53</v>
      </c>
      <c r="E186" s="1">
        <v>0</v>
      </c>
      <c r="F186" s="1">
        <v>0</v>
      </c>
      <c r="G186" s="2">
        <f t="shared" si="0"/>
        <v>3622.8660999999997</v>
      </c>
      <c r="H186" s="2">
        <f t="shared" si="1"/>
        <v>0.47000000000025466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17333</v>
      </c>
      <c r="D187" s="1">
        <f>'PR-RAS'!E191</f>
        <v>69897.36</v>
      </c>
      <c r="E187" s="1">
        <v>0</v>
      </c>
      <c r="F187" s="1">
        <v>0</v>
      </c>
      <c r="G187" s="2">
        <f t="shared" si="0"/>
        <v>29225.75592</v>
      </c>
      <c r="H187" s="2">
        <f t="shared" si="1"/>
        <v>0.36000000000058208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16739</v>
      </c>
      <c r="D188" s="1">
        <f>'PR-RAS'!E192</f>
        <v>16873.52</v>
      </c>
      <c r="E188" s="1">
        <v>0</v>
      </c>
      <c r="F188" s="1">
        <v>0</v>
      </c>
      <c r="G188" s="2">
        <f t="shared" si="0"/>
        <v>9440.8894799999998</v>
      </c>
      <c r="H188" s="2">
        <f t="shared" si="1"/>
        <v>0.47999999999956344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59234</v>
      </c>
      <c r="D189" s="1">
        <f>'PR-RAS'!E193</f>
        <v>48966</v>
      </c>
      <c r="E189" s="1">
        <v>0</v>
      </c>
      <c r="F189" s="1">
        <v>0</v>
      </c>
      <c r="G189" s="2">
        <f t="shared" si="0"/>
        <v>29547.207999999999</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96904</v>
      </c>
      <c r="D191" s="1">
        <f>'PR-RAS'!E195</f>
        <v>56606.96</v>
      </c>
      <c r="E191" s="1">
        <v>0</v>
      </c>
      <c r="F191" s="1">
        <v>0</v>
      </c>
      <c r="G191" s="2">
        <f t="shared" si="0"/>
        <v>39922.404799999997</v>
      </c>
      <c r="H191" s="2">
        <f t="shared" si="1"/>
        <v>4.0000000000873115E-2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20141</v>
      </c>
      <c r="D192" s="1">
        <f>'PR-RAS'!E196</f>
        <v>60906.83</v>
      </c>
      <c r="E192" s="1">
        <v>0</v>
      </c>
      <c r="F192" s="1">
        <v>0</v>
      </c>
      <c r="G192" s="2">
        <f t="shared" si="0"/>
        <v>27113.340060000002</v>
      </c>
      <c r="H192" s="2">
        <f t="shared" si="1"/>
        <v>0.16999999999825377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31326.01</v>
      </c>
      <c r="E198" s="1">
        <v>0</v>
      </c>
      <c r="F198" s="1">
        <v>0</v>
      </c>
      <c r="G198" s="2">
        <f t="shared" si="0"/>
        <v>12342.44794</v>
      </c>
      <c r="H198" s="2">
        <f t="shared" si="1"/>
        <v>9.9999999983992893E-3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31326.01</v>
      </c>
      <c r="E201" s="1">
        <v>0</v>
      </c>
      <c r="F201" s="1">
        <v>0</v>
      </c>
      <c r="G201" s="2">
        <f t="shared" si="0"/>
        <v>12530.404</v>
      </c>
      <c r="H201" s="2">
        <f t="shared" si="1"/>
        <v>9.9999999983992893E-3</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20141</v>
      </c>
      <c r="D206" s="1">
        <f>'PR-RAS'!E210</f>
        <v>29580.82</v>
      </c>
      <c r="E206" s="1">
        <v>0</v>
      </c>
      <c r="F206" s="1">
        <v>0</v>
      </c>
      <c r="G206" s="2">
        <f t="shared" si="0"/>
        <v>16257.0412</v>
      </c>
      <c r="H206" s="2">
        <f t="shared" si="1"/>
        <v>0.18000000000029104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16867</v>
      </c>
      <c r="D207" s="1">
        <f>'PR-RAS'!E211</f>
        <v>16566.3</v>
      </c>
      <c r="E207" s="1">
        <v>0</v>
      </c>
      <c r="F207" s="1">
        <v>0</v>
      </c>
      <c r="G207" s="2">
        <f t="shared" si="0"/>
        <v>10299.917599999999</v>
      </c>
      <c r="H207" s="2">
        <f t="shared" si="1"/>
        <v>0.2999999999992724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130</v>
      </c>
      <c r="D209" s="1">
        <f>'PR-RAS'!E213</f>
        <v>545.01</v>
      </c>
      <c r="E209" s="1">
        <v>0</v>
      </c>
      <c r="F209" s="1">
        <v>0</v>
      </c>
      <c r="G209" s="2">
        <f t="shared" si="0"/>
        <v>253.76415999999998</v>
      </c>
      <c r="H209" s="2">
        <f t="shared" si="1"/>
        <v>9.9999999999909051E-3</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3144</v>
      </c>
      <c r="D210" s="1">
        <f>'PR-RAS'!E214</f>
        <v>12469.51</v>
      </c>
      <c r="E210" s="1">
        <v>0</v>
      </c>
      <c r="F210" s="1">
        <v>0</v>
      </c>
      <c r="G210" s="2">
        <f t="shared" si="0"/>
        <v>5869.3511799999997</v>
      </c>
      <c r="H210" s="2">
        <f t="shared" si="1"/>
        <v>0.48999999999978172</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116873</v>
      </c>
      <c r="D211" s="1">
        <f>'PR-RAS'!E215</f>
        <v>0</v>
      </c>
      <c r="E211" s="1">
        <v>0</v>
      </c>
      <c r="F211" s="1">
        <v>0</v>
      </c>
      <c r="G211" s="2">
        <f t="shared" si="0"/>
        <v>24543.329999999998</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116873</v>
      </c>
      <c r="D215" s="1">
        <f>'PR-RAS'!E219</f>
        <v>0</v>
      </c>
      <c r="E215" s="1">
        <v>0</v>
      </c>
      <c r="F215" s="1">
        <v>0</v>
      </c>
      <c r="G215" s="2">
        <f t="shared" si="0"/>
        <v>25010.822</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116873</v>
      </c>
      <c r="D217" s="1">
        <f>'PR-RAS'!E221</f>
        <v>0</v>
      </c>
      <c r="E217" s="1">
        <v>0</v>
      </c>
      <c r="F217" s="1">
        <v>0</v>
      </c>
      <c r="G217" s="2">
        <f t="shared" si="0"/>
        <v>25244.567999999999</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451548</v>
      </c>
      <c r="D220" s="1">
        <f>'PR-RAS'!E224</f>
        <v>628283.01</v>
      </c>
      <c r="E220" s="1">
        <v>0</v>
      </c>
      <c r="F220" s="1">
        <v>0</v>
      </c>
      <c r="G220" s="2">
        <f t="shared" si="0"/>
        <v>374076.97038000001</v>
      </c>
      <c r="H220" s="2">
        <f t="shared" si="1"/>
        <v>1.0000000009313226E-2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40000</v>
      </c>
      <c r="E227" s="1">
        <v>0</v>
      </c>
      <c r="F227" s="1">
        <v>0</v>
      </c>
      <c r="G227" s="2">
        <f t="shared" si="0"/>
        <v>18080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10000</v>
      </c>
      <c r="E228" s="1">
        <v>0</v>
      </c>
      <c r="F228" s="1">
        <v>0</v>
      </c>
      <c r="G228" s="2">
        <f t="shared" si="0"/>
        <v>4540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30000</v>
      </c>
      <c r="E229" s="1">
        <v>0</v>
      </c>
      <c r="F229" s="1">
        <v>0</v>
      </c>
      <c r="G229" s="2">
        <f t="shared" si="0"/>
        <v>13680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21916.66</v>
      </c>
      <c r="E232" s="1">
        <v>0</v>
      </c>
      <c r="F232" s="1">
        <v>0</v>
      </c>
      <c r="G232" s="2">
        <f t="shared" si="0"/>
        <v>10125.49692</v>
      </c>
      <c r="H232" s="2">
        <f t="shared" si="1"/>
        <v>0.34000000000014552</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7110.5</v>
      </c>
      <c r="E233" s="1">
        <v>0</v>
      </c>
      <c r="F233" s="1">
        <v>0</v>
      </c>
      <c r="G233" s="2">
        <f t="shared" si="0"/>
        <v>3299.2720000000004</v>
      </c>
      <c r="H233" s="2">
        <f t="shared" si="1"/>
        <v>0.5</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14806.16</v>
      </c>
      <c r="E234" s="1">
        <v>0</v>
      </c>
      <c r="F234" s="1">
        <v>0</v>
      </c>
      <c r="G234" s="2">
        <f t="shared" si="0"/>
        <v>6899.6705600000005</v>
      </c>
      <c r="H234" s="2">
        <f t="shared" si="1"/>
        <v>0.15999999999985448</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451548</v>
      </c>
      <c r="D236" s="1">
        <f>'PR-RAS'!E240</f>
        <v>566366.35</v>
      </c>
      <c r="E236" s="1">
        <v>0</v>
      </c>
      <c r="F236" s="1">
        <v>0</v>
      </c>
      <c r="G236" s="2">
        <f t="shared" si="0"/>
        <v>372305.96449999994</v>
      </c>
      <c r="H236" s="2">
        <f t="shared" si="1"/>
        <v>0.34999999997671694</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451548</v>
      </c>
      <c r="D237" s="1">
        <f>'PR-RAS'!E241</f>
        <v>566366.35</v>
      </c>
      <c r="E237" s="1">
        <v>0</v>
      </c>
      <c r="F237" s="1">
        <v>0</v>
      </c>
      <c r="G237" s="2">
        <f t="shared" si="0"/>
        <v>373890.24519999995</v>
      </c>
      <c r="H237" s="2">
        <f t="shared" si="1"/>
        <v>0.34999999997671694</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650843</v>
      </c>
      <c r="D248" s="1">
        <f>'PR-RAS'!E252</f>
        <v>717971.74</v>
      </c>
      <c r="E248" s="1">
        <v>0</v>
      </c>
      <c r="F248" s="1">
        <v>0</v>
      </c>
      <c r="G248" s="2">
        <f t="shared" si="0"/>
        <v>515436.26055999997</v>
      </c>
      <c r="H248" s="2">
        <f t="shared" si="1"/>
        <v>0.26000000000931323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650843</v>
      </c>
      <c r="D255" s="1">
        <f>'PR-RAS'!E259</f>
        <v>717971.74</v>
      </c>
      <c r="E255" s="1">
        <v>0</v>
      </c>
      <c r="F255" s="1">
        <v>0</v>
      </c>
      <c r="G255" s="2">
        <f t="shared" si="0"/>
        <v>530043.76592000003</v>
      </c>
      <c r="H255" s="2">
        <f t="shared" si="1"/>
        <v>0.26000000000931323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479300</v>
      </c>
      <c r="D256" s="1">
        <f>'PR-RAS'!E260</f>
        <v>491700</v>
      </c>
      <c r="E256" s="1">
        <v>0</v>
      </c>
      <c r="F256" s="1">
        <v>0</v>
      </c>
      <c r="G256" s="2">
        <f t="shared" si="0"/>
        <v>372988.5</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171543</v>
      </c>
      <c r="D257" s="1">
        <f>'PR-RAS'!E261</f>
        <v>226271.74</v>
      </c>
      <c r="E257" s="1">
        <v>0</v>
      </c>
      <c r="F257" s="1">
        <v>0</v>
      </c>
      <c r="G257" s="2">
        <f t="shared" si="0"/>
        <v>159766.13887999998</v>
      </c>
      <c r="H257" s="2">
        <f t="shared" si="1"/>
        <v>0.26000000000931323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579676</v>
      </c>
      <c r="D259" s="1">
        <f>'PR-RAS'!E263</f>
        <v>748996.61</v>
      </c>
      <c r="E259" s="1">
        <v>0</v>
      </c>
      <c r="F259" s="1">
        <v>0</v>
      </c>
      <c r="G259" s="2">
        <f t="shared" si="0"/>
        <v>536038.65876000002</v>
      </c>
      <c r="H259" s="2">
        <f t="shared" si="1"/>
        <v>0.39000000001396984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564676</v>
      </c>
      <c r="D260" s="1">
        <f>'PR-RAS'!E264</f>
        <v>715434.11</v>
      </c>
      <c r="E260" s="1">
        <v>0</v>
      </c>
      <c r="F260" s="1">
        <v>0</v>
      </c>
      <c r="G260" s="2">
        <f t="shared" si="0"/>
        <v>516845.95298</v>
      </c>
      <c r="H260" s="2">
        <f t="shared" si="1"/>
        <v>0.10999999998603016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564676</v>
      </c>
      <c r="D261" s="1">
        <f>'PR-RAS'!E265</f>
        <v>715434.11</v>
      </c>
      <c r="E261" s="1">
        <v>0</v>
      </c>
      <c r="F261" s="1">
        <v>0</v>
      </c>
      <c r="G261" s="2">
        <f t="shared" si="0"/>
        <v>518841.49719999998</v>
      </c>
      <c r="H261" s="2">
        <f t="shared" si="1"/>
        <v>0.10999999998603016</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13562.5</v>
      </c>
      <c r="E264" s="1">
        <v>0</v>
      </c>
      <c r="F264" s="1">
        <v>0</v>
      </c>
      <c r="G264" s="2">
        <f t="shared" si="0"/>
        <v>7133.875</v>
      </c>
      <c r="H264" s="2">
        <f t="shared" si="1"/>
        <v>0.5</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13562.5</v>
      </c>
      <c r="E265" s="1">
        <v>0</v>
      </c>
      <c r="F265" s="1">
        <v>0</v>
      </c>
      <c r="G265" s="2">
        <f t="shared" ref="G265:G521" si="8">(B265/1000)*(C265*1+D265*2)</f>
        <v>7161</v>
      </c>
      <c r="H265" s="2">
        <f t="shared" ref="H265:H521" si="9">ABS(C265-ROUND(C265,0))+ABS(D265-ROUND(D265,0))</f>
        <v>0.5</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15000</v>
      </c>
      <c r="D269" s="1">
        <f>'PR-RAS'!E273</f>
        <v>0</v>
      </c>
      <c r="E269" s="1">
        <v>0</v>
      </c>
      <c r="F269" s="1">
        <v>0</v>
      </c>
      <c r="G269" s="2">
        <f t="shared" si="8"/>
        <v>4020.0000000000005</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15000</v>
      </c>
      <c r="D270" s="1">
        <f>'PR-RAS'!E274</f>
        <v>0</v>
      </c>
      <c r="E270" s="1">
        <v>0</v>
      </c>
      <c r="F270" s="1">
        <v>0</v>
      </c>
      <c r="G270" s="2">
        <f t="shared" si="8"/>
        <v>4035.0000000000005</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20000</v>
      </c>
      <c r="E275" s="1">
        <v>0</v>
      </c>
      <c r="F275" s="1">
        <v>0</v>
      </c>
      <c r="G275" s="2">
        <f t="shared" si="8"/>
        <v>10960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20000</v>
      </c>
      <c r="E276" s="1">
        <v>0</v>
      </c>
      <c r="F276" s="1">
        <v>0</v>
      </c>
      <c r="G276" s="2">
        <f t="shared" si="8"/>
        <v>11000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4850654</v>
      </c>
      <c r="D285" s="1">
        <f>'PR-RAS'!E289</f>
        <v>6008071.5300000003</v>
      </c>
      <c r="E285" s="1">
        <v>0</v>
      </c>
      <c r="F285" s="1">
        <v>0</v>
      </c>
      <c r="G285" s="2">
        <f t="shared" si="8"/>
        <v>4790170.3650400005</v>
      </c>
      <c r="H285" s="2">
        <f t="shared" si="9"/>
        <v>0.46999999973922968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1162843</v>
      </c>
      <c r="D286" s="1">
        <f>'PR-RAS'!E290</f>
        <v>1246213.6199999992</v>
      </c>
      <c r="E286" s="1">
        <v>0</v>
      </c>
      <c r="F286" s="1">
        <v>0</v>
      </c>
      <c r="G286" s="2">
        <f t="shared" si="8"/>
        <v>1041752.0183999995</v>
      </c>
      <c r="H286" s="2">
        <f t="shared" si="9"/>
        <v>0.38000000081956387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5916945</v>
      </c>
      <c r="D288" s="1">
        <f>'PR-RAS'!E292</f>
        <v>6853854.8600000003</v>
      </c>
      <c r="E288" s="1">
        <v>0</v>
      </c>
      <c r="F288" s="1">
        <v>0</v>
      </c>
      <c r="G288" s="2">
        <f t="shared" si="8"/>
        <v>5632275.9046399994</v>
      </c>
      <c r="H288" s="2">
        <f t="shared" si="9"/>
        <v>0.13999999966472387</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948162</v>
      </c>
      <c r="D290" s="1">
        <f>'PR-RAS'!E294</f>
        <v>736006.18</v>
      </c>
      <c r="E290" s="1">
        <v>0</v>
      </c>
      <c r="F290" s="1">
        <v>0</v>
      </c>
      <c r="G290" s="2">
        <f t="shared" si="8"/>
        <v>699430.39004000009</v>
      </c>
      <c r="H290" s="2">
        <f t="shared" si="9"/>
        <v>0.18000000005122274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374715</v>
      </c>
      <c r="D293" s="1">
        <f>'PR-RAS'!E298</f>
        <v>0</v>
      </c>
      <c r="E293" s="1">
        <v>0</v>
      </c>
      <c r="F293" s="1">
        <v>0</v>
      </c>
      <c r="G293" s="2">
        <f t="shared" si="8"/>
        <v>109416.78</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374715</v>
      </c>
      <c r="D294" s="1">
        <f>'PR-RAS'!E299</f>
        <v>0</v>
      </c>
      <c r="E294" s="1">
        <v>0</v>
      </c>
      <c r="F294" s="1">
        <v>0</v>
      </c>
      <c r="G294" s="2">
        <f t="shared" si="8"/>
        <v>109791.495</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374715</v>
      </c>
      <c r="D295" s="1">
        <f>'PR-RAS'!E300</f>
        <v>0</v>
      </c>
      <c r="E295" s="1">
        <v>0</v>
      </c>
      <c r="F295" s="1">
        <v>0</v>
      </c>
      <c r="G295" s="2">
        <f t="shared" si="8"/>
        <v>110166.20999999999</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374715</v>
      </c>
      <c r="D296" s="1">
        <f>'PR-RAS'!E301</f>
        <v>0</v>
      </c>
      <c r="E296" s="1">
        <v>0</v>
      </c>
      <c r="F296" s="1">
        <v>0</v>
      </c>
      <c r="G296" s="2">
        <f t="shared" si="8"/>
        <v>110540.92499999999</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3348006</v>
      </c>
      <c r="D345" s="1">
        <f>'PR-RAS'!E350</f>
        <v>2730658.9299999997</v>
      </c>
      <c r="E345" s="1">
        <v>0</v>
      </c>
      <c r="F345" s="1">
        <v>0</v>
      </c>
      <c r="G345" s="2">
        <f t="shared" si="8"/>
        <v>3030407.4078399995</v>
      </c>
      <c r="H345" s="2">
        <f t="shared" si="9"/>
        <v>7.0000000298023224E-2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50625</v>
      </c>
      <c r="D346" s="1">
        <f>'PR-RAS'!E351</f>
        <v>165000</v>
      </c>
      <c r="E346" s="1">
        <v>0</v>
      </c>
      <c r="F346" s="1">
        <v>0</v>
      </c>
      <c r="G346" s="2">
        <f t="shared" si="8"/>
        <v>131315.625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50625</v>
      </c>
      <c r="D351" s="1">
        <f>'PR-RAS'!E356</f>
        <v>165000</v>
      </c>
      <c r="E351" s="1">
        <v>0</v>
      </c>
      <c r="F351" s="1">
        <v>0</v>
      </c>
      <c r="G351" s="2">
        <f t="shared" si="8"/>
        <v>133218.75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50625</v>
      </c>
      <c r="D357" s="1">
        <f>'PR-RAS'!E362</f>
        <v>165000</v>
      </c>
      <c r="E357" s="1">
        <v>0</v>
      </c>
      <c r="F357" s="1">
        <v>0</v>
      </c>
      <c r="G357" s="2">
        <f t="shared" si="8"/>
        <v>135502.5</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3297381</v>
      </c>
      <c r="D358" s="1">
        <f>'PR-RAS'!E363</f>
        <v>2565658.9299999997</v>
      </c>
      <c r="E358" s="1">
        <v>0</v>
      </c>
      <c r="F358" s="1">
        <v>0</v>
      </c>
      <c r="G358" s="2">
        <f t="shared" si="8"/>
        <v>3009045.4930199995</v>
      </c>
      <c r="H358" s="2">
        <f t="shared" si="9"/>
        <v>7.0000000298023224E-2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3104269</v>
      </c>
      <c r="D359" s="1">
        <f>'PR-RAS'!E364</f>
        <v>2091823.92</v>
      </c>
      <c r="E359" s="1">
        <v>0</v>
      </c>
      <c r="F359" s="1">
        <v>0</v>
      </c>
      <c r="G359" s="2">
        <f t="shared" si="8"/>
        <v>2609074.22872</v>
      </c>
      <c r="H359" s="2">
        <f t="shared" si="9"/>
        <v>8.0000000074505806E-2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2992409</v>
      </c>
      <c r="D361" s="1">
        <f>'PR-RAS'!E366</f>
        <v>1399482.08</v>
      </c>
      <c r="E361" s="1">
        <v>0</v>
      </c>
      <c r="F361" s="1">
        <v>0</v>
      </c>
      <c r="G361" s="2">
        <f t="shared" si="8"/>
        <v>2084894.3376</v>
      </c>
      <c r="H361" s="2">
        <f t="shared" si="9"/>
        <v>8.0000000074505806E-2</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470902.91</v>
      </c>
      <c r="E362" s="1">
        <v>0</v>
      </c>
      <c r="F362" s="1">
        <v>0</v>
      </c>
      <c r="G362" s="2">
        <f t="shared" si="8"/>
        <v>339991.90101999999</v>
      </c>
      <c r="H362" s="2">
        <f t="shared" si="9"/>
        <v>9.0000000025611371E-2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111860</v>
      </c>
      <c r="D363" s="1">
        <f>'PR-RAS'!E368</f>
        <v>221438.93</v>
      </c>
      <c r="E363" s="1">
        <v>0</v>
      </c>
      <c r="F363" s="1">
        <v>0</v>
      </c>
      <c r="G363" s="2">
        <f t="shared" si="8"/>
        <v>200815.10532</v>
      </c>
      <c r="H363" s="2">
        <f t="shared" si="9"/>
        <v>7.0000000006984919E-2</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193112</v>
      </c>
      <c r="D364" s="1">
        <f>'PR-RAS'!E369</f>
        <v>199960.01</v>
      </c>
      <c r="E364" s="1">
        <v>0</v>
      </c>
      <c r="F364" s="1">
        <v>0</v>
      </c>
      <c r="G364" s="2">
        <f t="shared" si="8"/>
        <v>215270.62325999999</v>
      </c>
      <c r="H364" s="2">
        <f t="shared" si="9"/>
        <v>1.0000000009313226E-2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20597</v>
      </c>
      <c r="D365" s="1">
        <f>'PR-RAS'!E370</f>
        <v>8155.45</v>
      </c>
      <c r="E365" s="1">
        <v>0</v>
      </c>
      <c r="F365" s="1">
        <v>0</v>
      </c>
      <c r="G365" s="2">
        <f t="shared" si="8"/>
        <v>13434.4756</v>
      </c>
      <c r="H365" s="2">
        <f t="shared" si="9"/>
        <v>0.4499999999998181</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2880</v>
      </c>
      <c r="D366" s="1">
        <f>'PR-RAS'!E371</f>
        <v>38155.43</v>
      </c>
      <c r="E366" s="1">
        <v>0</v>
      </c>
      <c r="F366" s="1">
        <v>0</v>
      </c>
      <c r="G366" s="2">
        <f t="shared" si="8"/>
        <v>28904.6639</v>
      </c>
      <c r="H366" s="2">
        <f t="shared" si="9"/>
        <v>0.43000000000029104</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1497</v>
      </c>
      <c r="E367" s="1">
        <v>0</v>
      </c>
      <c r="F367" s="1">
        <v>0</v>
      </c>
      <c r="G367" s="2">
        <f t="shared" si="8"/>
        <v>1095.8040000000001</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169635</v>
      </c>
      <c r="D371" s="1">
        <f>'PR-RAS'!E376</f>
        <v>152152.13</v>
      </c>
      <c r="E371" s="1">
        <v>0</v>
      </c>
      <c r="F371" s="1">
        <v>0</v>
      </c>
      <c r="G371" s="2">
        <f t="shared" si="8"/>
        <v>175357.52619999999</v>
      </c>
      <c r="H371" s="2">
        <f t="shared" si="9"/>
        <v>0.13000000000465661</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239875</v>
      </c>
      <c r="E373" s="1">
        <v>0</v>
      </c>
      <c r="F373" s="1">
        <v>0</v>
      </c>
      <c r="G373" s="2">
        <f t="shared" si="8"/>
        <v>178467</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239875</v>
      </c>
      <c r="E374" s="1">
        <v>0</v>
      </c>
      <c r="F374" s="1">
        <v>0</v>
      </c>
      <c r="G374" s="2">
        <f t="shared" si="8"/>
        <v>178946.75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34000</v>
      </c>
      <c r="E386" s="1">
        <v>0</v>
      </c>
      <c r="F386" s="1">
        <v>0</v>
      </c>
      <c r="G386" s="2">
        <f t="shared" si="8"/>
        <v>26180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34000</v>
      </c>
      <c r="E388" s="1">
        <v>0</v>
      </c>
      <c r="F388" s="1">
        <v>0</v>
      </c>
      <c r="G388" s="2">
        <f t="shared" si="8"/>
        <v>26316</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2973291</v>
      </c>
      <c r="D403" s="1">
        <f>'PR-RAS'!E408</f>
        <v>2730658.9299999997</v>
      </c>
      <c r="E403" s="1">
        <v>0</v>
      </c>
      <c r="F403" s="1">
        <v>0</v>
      </c>
      <c r="G403" s="2">
        <f t="shared" si="8"/>
        <v>3390712.7617199998</v>
      </c>
      <c r="H403" s="2">
        <f t="shared" si="9"/>
        <v>7.0000000298023224E-2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6321742</v>
      </c>
      <c r="D405" s="1">
        <f>'PR-RAS'!E410</f>
        <v>9069099.6500000004</v>
      </c>
      <c r="E405" s="1">
        <v>0</v>
      </c>
      <c r="F405" s="1">
        <v>0</v>
      </c>
      <c r="G405" s="2">
        <f t="shared" si="8"/>
        <v>9881816.2852000017</v>
      </c>
      <c r="H405" s="2">
        <f t="shared" si="9"/>
        <v>0.34999999962747097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70768</v>
      </c>
      <c r="D406" s="1">
        <f>'PR-RAS'!E411</f>
        <v>70768</v>
      </c>
      <c r="E406" s="1">
        <v>0</v>
      </c>
      <c r="F406" s="1">
        <v>0</v>
      </c>
      <c r="G406" s="2">
        <f t="shared" si="8"/>
        <v>85983.12000000001</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6388212</v>
      </c>
      <c r="D407" s="1">
        <f>'PR-RAS'!E412</f>
        <v>7254285.1499999994</v>
      </c>
      <c r="E407" s="1">
        <v>0</v>
      </c>
      <c r="F407" s="1">
        <v>0</v>
      </c>
      <c r="G407" s="2">
        <f t="shared" si="8"/>
        <v>8484093.6137999985</v>
      </c>
      <c r="H407" s="2">
        <f t="shared" si="9"/>
        <v>0.14999999944120646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8198660</v>
      </c>
      <c r="D408" s="1">
        <f>'PR-RAS'!E413</f>
        <v>8738730.4600000009</v>
      </c>
      <c r="E408" s="1">
        <v>0</v>
      </c>
      <c r="F408" s="1">
        <v>0</v>
      </c>
      <c r="G408" s="2">
        <f t="shared" si="8"/>
        <v>10450181.214439999</v>
      </c>
      <c r="H408" s="2">
        <f t="shared" si="9"/>
        <v>0.46000000089406967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1810448</v>
      </c>
      <c r="D410" s="1">
        <f>'PR-RAS'!E415</f>
        <v>1484445.3100000015</v>
      </c>
      <c r="E410" s="1">
        <v>0</v>
      </c>
      <c r="F410" s="1">
        <v>0</v>
      </c>
      <c r="G410" s="2">
        <f t="shared" si="8"/>
        <v>1954749.495580001</v>
      </c>
      <c r="H410" s="2">
        <f t="shared" si="9"/>
        <v>0.31000000145286322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404797</v>
      </c>
      <c r="D412" s="1">
        <f>'PR-RAS'!E417</f>
        <v>2215244.79</v>
      </c>
      <c r="E412" s="1">
        <v>0</v>
      </c>
      <c r="F412" s="1">
        <v>0</v>
      </c>
      <c r="G412" s="2">
        <f t="shared" si="8"/>
        <v>1987302.7843799999</v>
      </c>
      <c r="H412" s="2">
        <f t="shared" si="9"/>
        <v>0.2099999999627471</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1018930</v>
      </c>
      <c r="D413" s="1">
        <f>'PR-RAS'!E418</f>
        <v>806774.18</v>
      </c>
      <c r="E413" s="1">
        <v>0</v>
      </c>
      <c r="F413" s="1">
        <v>0</v>
      </c>
      <c r="G413" s="2">
        <f t="shared" si="8"/>
        <v>1084581.0843200001</v>
      </c>
      <c r="H413" s="2">
        <f t="shared" si="9"/>
        <v>0.18000000005122274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2256313</v>
      </c>
      <c r="D414" s="1">
        <f>'PR-RAS'!E420</f>
        <v>1240000</v>
      </c>
      <c r="E414" s="1">
        <v>0</v>
      </c>
      <c r="F414" s="1">
        <v>0</v>
      </c>
      <c r="G414" s="2">
        <f t="shared" si="8"/>
        <v>1956097.2689999999</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2256313</v>
      </c>
      <c r="D478" s="1">
        <f>'PR-RAS'!E484</f>
        <v>1240000</v>
      </c>
      <c r="E478" s="1">
        <v>0</v>
      </c>
      <c r="F478" s="1">
        <v>0</v>
      </c>
      <c r="G478" s="2">
        <f t="shared" si="8"/>
        <v>2259221.301</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2000000</v>
      </c>
      <c r="D489" s="1">
        <f>'PR-RAS'!E495</f>
        <v>1240000</v>
      </c>
      <c r="E489" s="1">
        <v>0</v>
      </c>
      <c r="F489" s="1">
        <v>0</v>
      </c>
      <c r="G489" s="2">
        <f t="shared" si="8"/>
        <v>2186240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2000000</v>
      </c>
      <c r="D490" s="1">
        <f>'PR-RAS'!E496</f>
        <v>990000</v>
      </c>
      <c r="E490" s="1">
        <v>0</v>
      </c>
      <c r="F490" s="1">
        <v>0</v>
      </c>
      <c r="G490" s="2">
        <f t="shared" si="8"/>
        <v>1946220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250000</v>
      </c>
      <c r="E492" s="1">
        <v>0</v>
      </c>
      <c r="F492" s="1">
        <v>0</v>
      </c>
      <c r="G492" s="2">
        <f t="shared" si="8"/>
        <v>245500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256313</v>
      </c>
      <c r="D501" s="1">
        <f>'PR-RAS'!E507</f>
        <v>0</v>
      </c>
      <c r="E501" s="1">
        <v>0</v>
      </c>
      <c r="F501" s="1">
        <v>0</v>
      </c>
      <c r="G501" s="2">
        <f t="shared" si="8"/>
        <v>128156.5</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256313</v>
      </c>
      <c r="D502" s="1">
        <f>'PR-RAS'!E508</f>
        <v>0</v>
      </c>
      <c r="E502" s="1">
        <v>0</v>
      </c>
      <c r="F502" s="1">
        <v>0</v>
      </c>
      <c r="G502" s="2">
        <f t="shared" si="8"/>
        <v>128412.81299999999</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525894.63</v>
      </c>
      <c r="E522" s="1">
        <v>0</v>
      </c>
      <c r="F522" s="1">
        <v>0</v>
      </c>
      <c r="G522" s="2">
        <f t="shared" ref="G522:G809" si="10">(B522/1000)*(C522*1+D522*2)</f>
        <v>547982.20446000004</v>
      </c>
      <c r="H522" s="2">
        <f t="shared" ref="H522:H809" si="11">ABS(C522-ROUND(C522,0))+ABS(D522-ROUND(D522,0))</f>
        <v>0.36999999999534339</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525894.63</v>
      </c>
      <c r="E587" s="1">
        <v>0</v>
      </c>
      <c r="F587" s="1">
        <v>0</v>
      </c>
      <c r="G587" s="2">
        <f t="shared" si="10"/>
        <v>616348.50636</v>
      </c>
      <c r="H587" s="2">
        <f t="shared" si="11"/>
        <v>0.36999999999534339</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269581.31</v>
      </c>
      <c r="E599" s="1">
        <v>0</v>
      </c>
      <c r="F599" s="1">
        <v>0</v>
      </c>
      <c r="G599" s="2">
        <f t="shared" si="10"/>
        <v>322419.24676000001</v>
      </c>
      <c r="H599" s="2">
        <f t="shared" si="11"/>
        <v>0.30999999999767169</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150000.03</v>
      </c>
      <c r="E600" s="1">
        <v>0</v>
      </c>
      <c r="F600" s="1">
        <v>0</v>
      </c>
      <c r="G600" s="2">
        <f t="shared" si="10"/>
        <v>179700.03594</v>
      </c>
      <c r="H600" s="2">
        <f t="shared" si="11"/>
        <v>2.9999999998835847E-2</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119581.28</v>
      </c>
      <c r="E602" s="1">
        <v>0</v>
      </c>
      <c r="F602" s="1">
        <v>0</v>
      </c>
      <c r="G602" s="2">
        <f t="shared" si="10"/>
        <v>143736.69855999999</v>
      </c>
      <c r="H602" s="2">
        <f t="shared" si="11"/>
        <v>0.27999999999883585</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256313.32</v>
      </c>
      <c r="E611" s="1">
        <v>0</v>
      </c>
      <c r="F611" s="1">
        <v>0</v>
      </c>
      <c r="G611" s="2">
        <f t="shared" si="10"/>
        <v>312702.25040000002</v>
      </c>
      <c r="H611" s="2">
        <f t="shared" si="11"/>
        <v>0.32000000000698492</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256313.32</v>
      </c>
      <c r="E612" s="1">
        <v>0</v>
      </c>
      <c r="F612" s="1">
        <v>0</v>
      </c>
      <c r="G612" s="2">
        <f t="shared" si="10"/>
        <v>313214.87703999999</v>
      </c>
      <c r="H612" s="2">
        <f t="shared" si="11"/>
        <v>0.32000000000698492</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2256313</v>
      </c>
      <c r="D629" s="1">
        <f>'PR-RAS'!E635</f>
        <v>714105.37</v>
      </c>
      <c r="E629" s="1">
        <v>0</v>
      </c>
      <c r="F629" s="1">
        <v>0</v>
      </c>
      <c r="G629" s="2">
        <f t="shared" si="10"/>
        <v>2313880.9087200002</v>
      </c>
      <c r="H629" s="2">
        <f t="shared" si="11"/>
        <v>0.36999999999534339</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100000</v>
      </c>
      <c r="D631" s="1">
        <f>'PR-RAS'!E637</f>
        <v>2356313.2999999998</v>
      </c>
      <c r="E631" s="1">
        <v>0</v>
      </c>
      <c r="F631" s="1">
        <v>0</v>
      </c>
      <c r="G631" s="2">
        <f t="shared" si="10"/>
        <v>3031954.7579999999</v>
      </c>
      <c r="H631" s="2">
        <f t="shared" si="11"/>
        <v>0.29999999981373549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8644525</v>
      </c>
      <c r="D633" s="1">
        <f>'PR-RAS'!E639</f>
        <v>8494285.1499999985</v>
      </c>
      <c r="E633" s="1">
        <v>0</v>
      </c>
      <c r="F633" s="1">
        <v>0</v>
      </c>
      <c r="G633" s="2">
        <f t="shared" si="10"/>
        <v>16200116.229599997</v>
      </c>
      <c r="H633" s="2">
        <f t="shared" si="11"/>
        <v>0.14999999850988388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8198660</v>
      </c>
      <c r="D634" s="1">
        <f>'PR-RAS'!E640</f>
        <v>9264625.0900000017</v>
      </c>
      <c r="E634" s="1">
        <v>0</v>
      </c>
      <c r="F634" s="1">
        <v>0</v>
      </c>
      <c r="G634" s="2">
        <f t="shared" si="10"/>
        <v>16918767.143940002</v>
      </c>
      <c r="H634" s="2">
        <f t="shared" si="11"/>
        <v>9.0000001713633537E-2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445865</v>
      </c>
      <c r="D635" s="1">
        <f>'PR-RAS'!E641</f>
        <v>0</v>
      </c>
      <c r="E635" s="1">
        <v>0</v>
      </c>
      <c r="F635" s="1">
        <v>0</v>
      </c>
      <c r="G635" s="2">
        <f t="shared" si="10"/>
        <v>282678.41000000003</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770339.9400000032</v>
      </c>
      <c r="E636" s="1">
        <v>0</v>
      </c>
      <c r="F636" s="1">
        <v>0</v>
      </c>
      <c r="G636" s="2">
        <f t="shared" si="10"/>
        <v>978331.72380000411</v>
      </c>
      <c r="H636" s="2">
        <f t="shared" si="11"/>
        <v>5.9999996796250343E-2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141068.50999999978</v>
      </c>
      <c r="E637" s="1">
        <v>0</v>
      </c>
      <c r="F637" s="1">
        <v>0</v>
      </c>
      <c r="G637" s="2">
        <f t="shared" si="10"/>
        <v>179439.14471999972</v>
      </c>
      <c r="H637" s="2">
        <f t="shared" si="11"/>
        <v>0.49000000022351742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304797</v>
      </c>
      <c r="D638" s="1">
        <f>'PR-RAS'!E644</f>
        <v>0</v>
      </c>
      <c r="E638" s="1">
        <v>0</v>
      </c>
      <c r="F638" s="1">
        <v>0</v>
      </c>
      <c r="G638" s="2">
        <f t="shared" si="10"/>
        <v>194155.68900000001</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141068</v>
      </c>
      <c r="D639" s="1">
        <f>'PR-RAS'!E645</f>
        <v>0</v>
      </c>
      <c r="E639" s="1">
        <v>0</v>
      </c>
      <c r="F639" s="1">
        <v>0</v>
      </c>
      <c r="G639" s="2">
        <f t="shared" si="10"/>
        <v>90001.384000000005</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629271.43000000343</v>
      </c>
      <c r="E640" s="1">
        <v>0</v>
      </c>
      <c r="F640" s="1">
        <v>0</v>
      </c>
      <c r="G640" s="2">
        <f t="shared" si="10"/>
        <v>804208.88754000445</v>
      </c>
      <c r="H640" s="2">
        <f t="shared" si="11"/>
        <v>0.43000000342726707</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409</v>
      </c>
      <c r="D641" s="1">
        <f>'PR-RAS'!E647</f>
        <v>751.29</v>
      </c>
      <c r="E641" s="1">
        <v>0</v>
      </c>
      <c r="F641" s="1">
        <v>0</v>
      </c>
      <c r="G641" s="2">
        <f t="shared" si="10"/>
        <v>1223.4112</v>
      </c>
      <c r="H641" s="2">
        <f t="shared" si="11"/>
        <v>0.28999999999996362</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633228</v>
      </c>
      <c r="D642" s="1">
        <f>'PR-RAS'!E649</f>
        <v>521736.07</v>
      </c>
      <c r="E642" s="1">
        <v>0</v>
      </c>
      <c r="F642" s="1">
        <v>0</v>
      </c>
      <c r="G642" s="2">
        <f t="shared" si="10"/>
        <v>1074764.7897400002</v>
      </c>
      <c r="H642" s="2">
        <f t="shared" si="11"/>
        <v>7.0000000006984919E-2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6947408</v>
      </c>
      <c r="D643" s="1">
        <f>'PR-RAS'!E650</f>
        <v>9093380.8699999992</v>
      </c>
      <c r="E643" s="1">
        <v>0</v>
      </c>
      <c r="F643" s="1">
        <v>0</v>
      </c>
      <c r="G643" s="2">
        <f t="shared" si="10"/>
        <v>16136136.97308</v>
      </c>
      <c r="H643" s="2">
        <f t="shared" si="11"/>
        <v>0.13000000081956387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7058900</v>
      </c>
      <c r="D644" s="1">
        <f>'PR-RAS'!E651</f>
        <v>8896743.8499999996</v>
      </c>
      <c r="E644" s="1">
        <v>0</v>
      </c>
      <c r="F644" s="1">
        <v>0</v>
      </c>
      <c r="G644" s="2">
        <f t="shared" si="10"/>
        <v>15980085.291099999</v>
      </c>
      <c r="H644" s="2">
        <f t="shared" si="11"/>
        <v>0.15000000037252903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521736</v>
      </c>
      <c r="D645" s="1">
        <f>'PR-RAS'!E652</f>
        <v>718373.08999999985</v>
      </c>
      <c r="E645" s="1">
        <v>0</v>
      </c>
      <c r="F645" s="1">
        <v>0</v>
      </c>
      <c r="G645" s="2">
        <f t="shared" si="10"/>
        <v>1261262.5239199998</v>
      </c>
      <c r="H645" s="2">
        <f t="shared" si="11"/>
        <v>8.9999999850988388E-2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4</v>
      </c>
      <c r="D646" s="1">
        <f>'PR-RAS'!E653</f>
        <v>5</v>
      </c>
      <c r="E646" s="1">
        <v>0</v>
      </c>
      <c r="F646" s="1">
        <v>0</v>
      </c>
      <c r="G646" s="2">
        <f t="shared" si="10"/>
        <v>9.0300000000000011</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4</v>
      </c>
      <c r="D648" s="1">
        <f>'PR-RAS'!E655</f>
        <v>5</v>
      </c>
      <c r="E648" s="1">
        <v>0</v>
      </c>
      <c r="F648" s="1">
        <v>0</v>
      </c>
      <c r="G648" s="2">
        <f t="shared" si="10"/>
        <v>9.0579999999999998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3129534</v>
      </c>
      <c r="D654" s="1">
        <f>'PR-RAS'!E661</f>
        <v>3077192.38</v>
      </c>
      <c r="E654" s="1">
        <v>0</v>
      </c>
      <c r="F654" s="1">
        <v>0</v>
      </c>
      <c r="G654" s="2">
        <f t="shared" si="10"/>
        <v>6062398.9502800005</v>
      </c>
      <c r="H654" s="2">
        <f t="shared" si="11"/>
        <v>0.37999999988824129</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190000</v>
      </c>
      <c r="D655" s="1">
        <f>'PR-RAS'!E662</f>
        <v>200000</v>
      </c>
      <c r="E655" s="1">
        <v>0</v>
      </c>
      <c r="F655" s="1">
        <v>0</v>
      </c>
      <c r="G655" s="2">
        <f t="shared" si="10"/>
        <v>385860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212486</v>
      </c>
      <c r="D658" s="1">
        <f>'PR-RAS'!E665</f>
        <v>420000</v>
      </c>
      <c r="E658" s="1">
        <v>0</v>
      </c>
      <c r="F658" s="1">
        <v>0</v>
      </c>
      <c r="G658" s="2">
        <f t="shared" si="10"/>
        <v>691483.30200000003</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100000</v>
      </c>
      <c r="D659" s="1">
        <f>'PR-RAS'!E666</f>
        <v>0</v>
      </c>
      <c r="E659" s="1">
        <v>0</v>
      </c>
      <c r="F659" s="1">
        <v>0</v>
      </c>
      <c r="G659" s="2">
        <f t="shared" si="10"/>
        <v>65800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225934</v>
      </c>
      <c r="D691" s="1">
        <f>'PR-RAS'!E698</f>
        <v>208165</v>
      </c>
      <c r="E691" s="1">
        <v>0</v>
      </c>
      <c r="F691" s="1">
        <v>0</v>
      </c>
      <c r="G691" s="2">
        <f t="shared" si="10"/>
        <v>443162.16</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34994</v>
      </c>
      <c r="D705" s="1">
        <f>'PR-RAS'!E712</f>
        <v>5580</v>
      </c>
      <c r="E705" s="1">
        <v>0</v>
      </c>
      <c r="F705" s="1">
        <v>0</v>
      </c>
      <c r="G705" s="2">
        <f t="shared" si="10"/>
        <v>32492.415999999997</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3475</v>
      </c>
      <c r="D710" s="1">
        <f>'PR-RAS'!E717</f>
        <v>0</v>
      </c>
      <c r="E710" s="1">
        <v>0</v>
      </c>
      <c r="F710" s="1">
        <v>0</v>
      </c>
      <c r="G710" s="2">
        <f t="shared" si="10"/>
        <v>2463.7750000000001</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41068</v>
      </c>
      <c r="D711" s="1">
        <f>'PR-RAS'!E718</f>
        <v>76156.009999999995</v>
      </c>
      <c r="E711" s="1">
        <v>0</v>
      </c>
      <c r="F711" s="1">
        <v>0</v>
      </c>
      <c r="G711" s="2">
        <f t="shared" si="10"/>
        <v>137299.81419999999</v>
      </c>
      <c r="H711" s="2">
        <f t="shared" si="11"/>
        <v>9.9999999947613105E-3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37786.959999999999</v>
      </c>
      <c r="E714" s="1">
        <v>0</v>
      </c>
      <c r="F714" s="1">
        <v>0</v>
      </c>
      <c r="G714" s="2">
        <f t="shared" si="10"/>
        <v>53884.204959999995</v>
      </c>
      <c r="H714" s="2">
        <f t="shared" si="11"/>
        <v>4.0000000000873115E-2</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13519</v>
      </c>
      <c r="D715" s="1">
        <f>'PR-RAS'!E722</f>
        <v>32851.31</v>
      </c>
      <c r="E715" s="1">
        <v>0</v>
      </c>
      <c r="F715" s="1">
        <v>0</v>
      </c>
      <c r="G715" s="2">
        <f t="shared" si="10"/>
        <v>56564.236679999995</v>
      </c>
      <c r="H715" s="2">
        <f t="shared" si="11"/>
        <v>0.30999999999767169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60696</v>
      </c>
      <c r="D718" s="1">
        <f>'PR-RAS'!E725</f>
        <v>73.150000000000006</v>
      </c>
      <c r="E718" s="1">
        <v>0</v>
      </c>
      <c r="F718" s="1">
        <v>0</v>
      </c>
      <c r="G718" s="2">
        <f t="shared" si="10"/>
        <v>43623.929100000001</v>
      </c>
      <c r="H718" s="2">
        <f t="shared" si="11"/>
        <v>0.15000000000000568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24048.43</v>
      </c>
      <c r="E735" s="1">
        <v>0</v>
      </c>
      <c r="F735" s="1">
        <v>0</v>
      </c>
      <c r="G735" s="2">
        <f t="shared" si="10"/>
        <v>35303.095240000002</v>
      </c>
      <c r="H735" s="2">
        <f t="shared" si="11"/>
        <v>0.43000000000029104</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7277.58</v>
      </c>
      <c r="E737" s="1">
        <v>0</v>
      </c>
      <c r="F737" s="1">
        <v>0</v>
      </c>
      <c r="G737" s="2">
        <f t="shared" si="10"/>
        <v>10712.597760000001</v>
      </c>
      <c r="H737" s="2">
        <f t="shared" si="11"/>
        <v>0.42000000000007276</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10000</v>
      </c>
      <c r="E754" s="1">
        <v>0</v>
      </c>
      <c r="F754" s="1">
        <v>0</v>
      </c>
      <c r="G754" s="2">
        <f t="shared" si="10"/>
        <v>15060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30000</v>
      </c>
      <c r="E761" s="1">
        <v>0</v>
      </c>
      <c r="F761" s="1">
        <v>0</v>
      </c>
      <c r="G761" s="2">
        <f t="shared" si="10"/>
        <v>45600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187300</v>
      </c>
      <c r="D809" s="1">
        <f>'PR-RAS'!E816</f>
        <v>227700</v>
      </c>
      <c r="E809" s="1">
        <v>0</v>
      </c>
      <c r="F809" s="1">
        <v>0</v>
      </c>
      <c r="G809" s="2">
        <f t="shared" si="10"/>
        <v>519301.60000000003</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282000</v>
      </c>
      <c r="D812" s="1">
        <f>'PR-RAS'!E819</f>
        <v>264000</v>
      </c>
      <c r="E812" s="1">
        <v>0</v>
      </c>
      <c r="F812" s="1">
        <v>0</v>
      </c>
      <c r="G812" s="2">
        <f t="shared" si="18"/>
        <v>656910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10000</v>
      </c>
      <c r="D816" s="1">
        <f>'PR-RAS'!E823</f>
        <v>0</v>
      </c>
      <c r="E816" s="1">
        <v>0</v>
      </c>
      <c r="F816" s="1">
        <v>0</v>
      </c>
      <c r="G816" s="2">
        <f t="shared" si="18"/>
        <v>8149.9999999999991</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11570</v>
      </c>
      <c r="D817" s="1">
        <f>'PR-RAS'!E824</f>
        <v>16041.22</v>
      </c>
      <c r="E817" s="1">
        <v>0</v>
      </c>
      <c r="F817" s="1">
        <v>0</v>
      </c>
      <c r="G817" s="2">
        <f t="shared" si="18"/>
        <v>35620.391040000002</v>
      </c>
      <c r="H817" s="2">
        <f t="shared" si="19"/>
        <v>0.21999999999934516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7800</v>
      </c>
      <c r="D819" s="1">
        <f>'PR-RAS'!E826</f>
        <v>7800</v>
      </c>
      <c r="E819" s="1">
        <v>0</v>
      </c>
      <c r="F819" s="1">
        <v>0</v>
      </c>
      <c r="G819" s="2">
        <f t="shared" si="18"/>
        <v>19141.199999999997</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152173</v>
      </c>
      <c r="D821" s="1">
        <f>'PR-RAS'!E828</f>
        <v>202430.52</v>
      </c>
      <c r="E821" s="1">
        <v>0</v>
      </c>
      <c r="F821" s="1">
        <v>0</v>
      </c>
      <c r="G821" s="2">
        <f t="shared" si="18"/>
        <v>456767.91279999999</v>
      </c>
      <c r="H821" s="2">
        <f t="shared" si="19"/>
        <v>0.48000000001047738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20000</v>
      </c>
      <c r="E823" s="1">
        <v>0</v>
      </c>
      <c r="F823" s="1">
        <v>0</v>
      </c>
      <c r="G823" s="2">
        <f t="shared" si="18"/>
        <v>32880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990000</v>
      </c>
      <c r="E878" s="1">
        <v>0</v>
      </c>
      <c r="F878" s="1">
        <v>0</v>
      </c>
      <c r="G878" s="2">
        <f t="shared" si="18"/>
        <v>1736460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2000000</v>
      </c>
      <c r="D879" s="1">
        <f>'PR-RAS'!E886</f>
        <v>0</v>
      </c>
      <c r="E879" s="1">
        <v>0</v>
      </c>
      <c r="F879" s="1">
        <v>0</v>
      </c>
      <c r="G879" s="2">
        <f t="shared" si="18"/>
        <v>1756000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250000</v>
      </c>
      <c r="E883" s="1">
        <v>0</v>
      </c>
      <c r="F883" s="1">
        <v>0</v>
      </c>
      <c r="G883" s="2">
        <f t="shared" si="18"/>
        <v>441000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256313</v>
      </c>
      <c r="D893" s="1">
        <f>'PR-RAS'!E900</f>
        <v>0</v>
      </c>
      <c r="E893" s="1">
        <v>0</v>
      </c>
      <c r="F893" s="1">
        <v>0</v>
      </c>
      <c r="G893" s="2">
        <f t="shared" si="18"/>
        <v>228631.196</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150000.03</v>
      </c>
      <c r="E947" s="1">
        <v>0</v>
      </c>
      <c r="F947" s="1">
        <v>0</v>
      </c>
      <c r="G947" s="2">
        <f t="shared" si="18"/>
        <v>283800.05676000001</v>
      </c>
      <c r="H947" s="2">
        <f t="shared" si="19"/>
        <v>2.9999999998835847E-2</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119581.28</v>
      </c>
      <c r="E951" s="1">
        <v>0</v>
      </c>
      <c r="F951" s="1">
        <v>0</v>
      </c>
      <c r="G951" s="2">
        <f t="shared" si="18"/>
        <v>227204.432</v>
      </c>
      <c r="H951" s="2">
        <f t="shared" si="19"/>
        <v>0.27999999999883585</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256313.32</v>
      </c>
      <c r="E961" s="1">
        <v>0</v>
      </c>
      <c r="F961" s="1">
        <v>0</v>
      </c>
      <c r="G961" s="2">
        <f t="shared" si="18"/>
        <v>492121.57439999998</v>
      </c>
      <c r="H961" s="2">
        <f t="shared" si="19"/>
        <v>0.32000000000698492</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130418.72</v>
      </c>
      <c r="E978" s="1">
        <v>0</v>
      </c>
      <c r="F978" s="1">
        <v>0</v>
      </c>
      <c r="G978" s="2">
        <f t="shared" si="18"/>
        <v>254838.17887999999</v>
      </c>
      <c r="H978" s="2">
        <f t="shared" si="19"/>
        <v>0.27999999999883585</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36203954</v>
      </c>
      <c r="D984" s="6">
        <f>BILANCA!E6</f>
        <v>37300010.629999995</v>
      </c>
      <c r="E984" s="6">
        <v>0</v>
      </c>
      <c r="F984" s="6">
        <v>0</v>
      </c>
      <c r="G984" s="7">
        <f t="shared" ref="G984:G1241" si="22">B984/1000*C984+B984/500*D984</f>
        <v>110803.97525999999</v>
      </c>
      <c r="H984" s="7">
        <f t="shared" si="19"/>
        <v>0.37000000476837158</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34541604</v>
      </c>
      <c r="D985" s="1">
        <f>BILANCA!E7</f>
        <v>35679884.349999994</v>
      </c>
      <c r="E985" s="1">
        <v>0</v>
      </c>
      <c r="F985" s="1">
        <v>0</v>
      </c>
      <c r="G985" s="2">
        <f t="shared" si="22"/>
        <v>211802.74539999996</v>
      </c>
      <c r="H985" s="2">
        <f t="shared" si="19"/>
        <v>0.34999999403953552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7061812</v>
      </c>
      <c r="D986" s="1">
        <f>BILANCA!E8</f>
        <v>7226811.6899999995</v>
      </c>
      <c r="E986" s="1">
        <v>0</v>
      </c>
      <c r="F986" s="1">
        <v>0</v>
      </c>
      <c r="G986" s="2">
        <f t="shared" si="22"/>
        <v>64546.306140000001</v>
      </c>
      <c r="H986" s="2">
        <f t="shared" si="19"/>
        <v>0.31000000052154064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1778558</v>
      </c>
      <c r="D987" s="1">
        <f>BILANCA!E9</f>
        <v>1778557.97</v>
      </c>
      <c r="E987" s="1">
        <v>0</v>
      </c>
      <c r="F987" s="1">
        <v>0</v>
      </c>
      <c r="G987" s="2">
        <f t="shared" si="22"/>
        <v>21342.695760000002</v>
      </c>
      <c r="H987" s="2">
        <f t="shared" si="19"/>
        <v>3.0000000027939677E-2</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5283254</v>
      </c>
      <c r="D988" s="1">
        <f>BILANCA!E10</f>
        <v>5448253.7199999997</v>
      </c>
      <c r="E988" s="1">
        <v>0</v>
      </c>
      <c r="F988" s="1">
        <v>0</v>
      </c>
      <c r="G988" s="2">
        <f t="shared" si="22"/>
        <v>80898.807199999996</v>
      </c>
      <c r="H988" s="2">
        <f t="shared" si="19"/>
        <v>0.28000000026077032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20168232</v>
      </c>
      <c r="D990" s="1">
        <f>BILANCA!E12</f>
        <v>19633279.179999992</v>
      </c>
      <c r="E990" s="1">
        <v>0</v>
      </c>
      <c r="F990" s="1">
        <v>0</v>
      </c>
      <c r="G990" s="2">
        <f t="shared" si="22"/>
        <v>416043.53251999989</v>
      </c>
      <c r="H990" s="2">
        <f t="shared" si="19"/>
        <v>0.17999999225139618</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19713894</v>
      </c>
      <c r="D991" s="1">
        <f>BILANCA!E13</f>
        <v>18845409.209999993</v>
      </c>
      <c r="E991" s="1">
        <v>0</v>
      </c>
      <c r="F991" s="1">
        <v>0</v>
      </c>
      <c r="G991" s="2">
        <f t="shared" si="22"/>
        <v>459237.69935999991</v>
      </c>
      <c r="H991" s="2">
        <f t="shared" si="19"/>
        <v>0.20999999344348907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2852063</v>
      </c>
      <c r="D993" s="1">
        <f>BILANCA!E15</f>
        <v>2852062.81</v>
      </c>
      <c r="E993" s="1">
        <v>0</v>
      </c>
      <c r="F993" s="1">
        <v>0</v>
      </c>
      <c r="G993" s="2">
        <f t="shared" si="22"/>
        <v>85561.886200000008</v>
      </c>
      <c r="H993" s="2">
        <f t="shared" si="19"/>
        <v>0.18999999994412065</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5833415</v>
      </c>
      <c r="D994" s="1">
        <f>BILANCA!E16</f>
        <v>6304318.3899999997</v>
      </c>
      <c r="E994" s="1">
        <v>0</v>
      </c>
      <c r="F994" s="1">
        <v>0</v>
      </c>
      <c r="G994" s="2">
        <f t="shared" si="22"/>
        <v>202862.56957999998</v>
      </c>
      <c r="H994" s="2">
        <f t="shared" si="19"/>
        <v>0.38999999966472387</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25738284</v>
      </c>
      <c r="D995" s="1">
        <f>BILANCA!E17</f>
        <v>25850971.07</v>
      </c>
      <c r="E995" s="1">
        <v>0</v>
      </c>
      <c r="F995" s="1">
        <v>0</v>
      </c>
      <c r="G995" s="2">
        <f t="shared" si="22"/>
        <v>929282.71368000004</v>
      </c>
      <c r="H995" s="2">
        <f t="shared" si="19"/>
        <v>7.0000000298023224E-2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14709868</v>
      </c>
      <c r="D996" s="1">
        <f>BILANCA!E18</f>
        <v>16161943.060000001</v>
      </c>
      <c r="E996" s="1">
        <v>0</v>
      </c>
      <c r="F996" s="1">
        <v>0</v>
      </c>
      <c r="G996" s="2">
        <f t="shared" si="22"/>
        <v>611438.80355999991</v>
      </c>
      <c r="H996" s="2">
        <f t="shared" si="19"/>
        <v>6.0000000521540642E-2</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380101</v>
      </c>
      <c r="D997" s="1">
        <f>BILANCA!E19</f>
        <v>472460.96000000008</v>
      </c>
      <c r="E997" s="1">
        <v>0</v>
      </c>
      <c r="F997" s="1">
        <v>0</v>
      </c>
      <c r="G997" s="2">
        <f t="shared" si="22"/>
        <v>18550.320880000003</v>
      </c>
      <c r="H997" s="2">
        <f t="shared" si="19"/>
        <v>3.9999999920837581E-2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228337</v>
      </c>
      <c r="D998" s="1">
        <f>BILANCA!E20</f>
        <v>236492.55</v>
      </c>
      <c r="E998" s="1">
        <v>0</v>
      </c>
      <c r="F998" s="1">
        <v>0</v>
      </c>
      <c r="G998" s="2">
        <f t="shared" si="22"/>
        <v>10519.831499999998</v>
      </c>
      <c r="H998" s="2">
        <f t="shared" si="19"/>
        <v>0.45000000001164153</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131220</v>
      </c>
      <c r="D999" s="1">
        <f>BILANCA!E21</f>
        <v>169375.15</v>
      </c>
      <c r="E999" s="1">
        <v>0</v>
      </c>
      <c r="F999" s="1">
        <v>0</v>
      </c>
      <c r="G999" s="2">
        <f t="shared" si="22"/>
        <v>7519.5247999999992</v>
      </c>
      <c r="H999" s="2">
        <f t="shared" si="19"/>
        <v>0.14999999999417923</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87434</v>
      </c>
      <c r="D1000" s="1">
        <f>BILANCA!E22</f>
        <v>88930.92</v>
      </c>
      <c r="E1000" s="1">
        <v>0</v>
      </c>
      <c r="F1000" s="1">
        <v>0</v>
      </c>
      <c r="G1000" s="2">
        <f t="shared" si="22"/>
        <v>4510.0292800000007</v>
      </c>
      <c r="H1000" s="2">
        <f t="shared" si="19"/>
        <v>8.000000000174623E-2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2192</v>
      </c>
      <c r="D1002" s="1">
        <f>BILANCA!E24</f>
        <v>2192.4</v>
      </c>
      <c r="E1002" s="1">
        <v>0</v>
      </c>
      <c r="F1002" s="1">
        <v>0</v>
      </c>
      <c r="G1002" s="2">
        <f t="shared" si="22"/>
        <v>124.9592</v>
      </c>
      <c r="H1002" s="2">
        <f t="shared" si="19"/>
        <v>0.40000000000009095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477350</v>
      </c>
      <c r="D1004" s="1">
        <f>BILANCA!E26</f>
        <v>629502.55000000005</v>
      </c>
      <c r="E1004" s="1">
        <v>0</v>
      </c>
      <c r="F1004" s="1">
        <v>0</v>
      </c>
      <c r="G1004" s="2">
        <f t="shared" si="22"/>
        <v>36463.457100000007</v>
      </c>
      <c r="H1004" s="2">
        <f t="shared" si="19"/>
        <v>0.44999999995343387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546432</v>
      </c>
      <c r="D1006" s="1">
        <f>BILANCA!E28</f>
        <v>654032.61</v>
      </c>
      <c r="E1006" s="1">
        <v>0</v>
      </c>
      <c r="F1006" s="1">
        <v>0</v>
      </c>
      <c r="G1006" s="2">
        <f t="shared" si="22"/>
        <v>42653.43606</v>
      </c>
      <c r="H1006" s="2">
        <f t="shared" si="19"/>
        <v>0.39000000001396984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1613</v>
      </c>
      <c r="D1007" s="1">
        <f>BILANCA!E29</f>
        <v>212389.33000000002</v>
      </c>
      <c r="E1007" s="1">
        <v>0</v>
      </c>
      <c r="F1007" s="1">
        <v>0</v>
      </c>
      <c r="G1007" s="2">
        <f t="shared" si="22"/>
        <v>10233.39984</v>
      </c>
      <c r="H1007" s="2">
        <f t="shared" si="19"/>
        <v>0.33000000001629815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48374</v>
      </c>
      <c r="D1008" s="1">
        <f>BILANCA!E30</f>
        <v>288248.95</v>
      </c>
      <c r="E1008" s="1">
        <v>0</v>
      </c>
      <c r="F1008" s="1">
        <v>0</v>
      </c>
      <c r="G1008" s="2">
        <f t="shared" si="22"/>
        <v>15621.797500000002</v>
      </c>
      <c r="H1008" s="2">
        <f t="shared" si="19"/>
        <v>4.9999999988358468E-2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46761</v>
      </c>
      <c r="D1012" s="1">
        <f>BILANCA!E34</f>
        <v>75859.62</v>
      </c>
      <c r="E1012" s="1">
        <v>0</v>
      </c>
      <c r="F1012" s="1">
        <v>0</v>
      </c>
      <c r="G1012" s="2">
        <f t="shared" si="22"/>
        <v>5755.9269600000007</v>
      </c>
      <c r="H1012" s="2">
        <f t="shared" si="19"/>
        <v>0.38000000000465661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72624</v>
      </c>
      <c r="D1023" s="1">
        <f>BILANCA!E45</f>
        <v>103019.68</v>
      </c>
      <c r="E1023" s="1">
        <v>0</v>
      </c>
      <c r="F1023" s="1">
        <v>0</v>
      </c>
      <c r="G1023" s="2">
        <f t="shared" si="22"/>
        <v>11146.5344</v>
      </c>
      <c r="H1023" s="2">
        <f t="shared" si="19"/>
        <v>0.32000000000698492</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90668</v>
      </c>
      <c r="D1025" s="1">
        <f>BILANCA!E47</f>
        <v>124667.67</v>
      </c>
      <c r="E1025" s="1">
        <v>0</v>
      </c>
      <c r="F1025" s="1">
        <v>0</v>
      </c>
      <c r="G1025" s="2">
        <f t="shared" si="22"/>
        <v>14280.140280000001</v>
      </c>
      <c r="H1025" s="2">
        <f t="shared" si="19"/>
        <v>0.33000000000174623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89046</v>
      </c>
      <c r="D1027" s="1">
        <f>BILANCA!E49</f>
        <v>89045.92</v>
      </c>
      <c r="E1027" s="1">
        <v>0</v>
      </c>
      <c r="F1027" s="1">
        <v>0</v>
      </c>
      <c r="G1027" s="2">
        <f t="shared" si="22"/>
        <v>11754.06496</v>
      </c>
      <c r="H1027" s="2">
        <f t="shared" si="19"/>
        <v>8.000000000174623E-2</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107090</v>
      </c>
      <c r="D1028" s="1">
        <f>BILANCA!E50</f>
        <v>110693.91</v>
      </c>
      <c r="E1028" s="1">
        <v>0</v>
      </c>
      <c r="F1028" s="1">
        <v>0</v>
      </c>
      <c r="G1028" s="2">
        <f t="shared" si="22"/>
        <v>14781.501899999999</v>
      </c>
      <c r="H1028" s="2">
        <f t="shared" si="19"/>
        <v>8.999999999650754E-2</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7000</v>
      </c>
      <c r="D1030" s="1">
        <f>BILANCA!E52</f>
        <v>7000</v>
      </c>
      <c r="E1030" s="1">
        <v>0</v>
      </c>
      <c r="F1030" s="1">
        <v>0</v>
      </c>
      <c r="G1030" s="2">
        <f t="shared" si="22"/>
        <v>987</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7000</v>
      </c>
      <c r="D1031" s="1">
        <f>BILANCA!E53</f>
        <v>7000</v>
      </c>
      <c r="E1031" s="1">
        <v>0</v>
      </c>
      <c r="F1031" s="1">
        <v>0</v>
      </c>
      <c r="G1031" s="2">
        <f t="shared" si="22"/>
        <v>1008</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121844</v>
      </c>
      <c r="D1032" s="1">
        <f>BILANCA!E54</f>
        <v>155155.87</v>
      </c>
      <c r="E1032" s="1">
        <v>0</v>
      </c>
      <c r="F1032" s="1">
        <v>0</v>
      </c>
      <c r="G1032" s="2">
        <f t="shared" si="22"/>
        <v>21175.631260000002</v>
      </c>
      <c r="H1032" s="2">
        <f t="shared" si="19"/>
        <v>0.13000000000465661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121844</v>
      </c>
      <c r="D1033" s="1">
        <f>BILANCA!E55</f>
        <v>155155.87</v>
      </c>
      <c r="E1033" s="1">
        <v>0</v>
      </c>
      <c r="F1033" s="1">
        <v>0</v>
      </c>
      <c r="G1033" s="2">
        <f t="shared" si="22"/>
        <v>21607.787</v>
      </c>
      <c r="H1033" s="2">
        <f t="shared" si="19"/>
        <v>0.13000000000465661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7304560</v>
      </c>
      <c r="D1034" s="1">
        <f>BILANCA!E56</f>
        <v>8812793.4800000004</v>
      </c>
      <c r="E1034" s="1">
        <v>0</v>
      </c>
      <c r="F1034" s="1">
        <v>0</v>
      </c>
      <c r="G1034" s="2">
        <f t="shared" si="22"/>
        <v>1271437.49496</v>
      </c>
      <c r="H1034" s="2">
        <f t="shared" si="19"/>
        <v>0.48000000044703484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7304560</v>
      </c>
      <c r="D1035" s="1">
        <f>BILANCA!E57</f>
        <v>8812793.4800000004</v>
      </c>
      <c r="E1035" s="1">
        <v>0</v>
      </c>
      <c r="F1035" s="1">
        <v>0</v>
      </c>
      <c r="G1035" s="2">
        <f t="shared" si="22"/>
        <v>1296367.6419199998</v>
      </c>
      <c r="H1035" s="2">
        <f t="shared" si="19"/>
        <v>0.48000000044703484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1662350</v>
      </c>
      <c r="D1046" s="1">
        <f>BILANCA!E68</f>
        <v>1620126.2800000003</v>
      </c>
      <c r="E1046" s="1">
        <v>0</v>
      </c>
      <c r="F1046" s="1">
        <v>0</v>
      </c>
      <c r="G1046" s="2">
        <f t="shared" si="22"/>
        <v>308863.96128000005</v>
      </c>
      <c r="H1046" s="2">
        <f t="shared" si="19"/>
        <v>0.28000000026077032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521736</v>
      </c>
      <c r="D1047" s="1">
        <f>BILANCA!E69</f>
        <v>718373.09</v>
      </c>
      <c r="E1047" s="1">
        <v>0</v>
      </c>
      <c r="F1047" s="1">
        <v>0</v>
      </c>
      <c r="G1047" s="2">
        <f t="shared" si="22"/>
        <v>125342.85952</v>
      </c>
      <c r="H1047" s="2">
        <f t="shared" si="19"/>
        <v>8.999999996740371E-2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518669</v>
      </c>
      <c r="D1048" s="1">
        <f>BILANCA!E70</f>
        <v>718373.09</v>
      </c>
      <c r="E1048" s="1">
        <v>0</v>
      </c>
      <c r="F1048" s="1">
        <v>0</v>
      </c>
      <c r="G1048" s="2">
        <f t="shared" si="22"/>
        <v>127101.98669999999</v>
      </c>
      <c r="H1048" s="2">
        <f t="shared" si="19"/>
        <v>8.999999996740371E-2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518669</v>
      </c>
      <c r="D1050" s="1">
        <f>BILANCA!E72</f>
        <v>718373.09</v>
      </c>
      <c r="E1050" s="1">
        <v>0</v>
      </c>
      <c r="F1050" s="1">
        <v>0</v>
      </c>
      <c r="G1050" s="2">
        <f t="shared" si="22"/>
        <v>131012.81706</v>
      </c>
      <c r="H1050" s="2">
        <f t="shared" si="19"/>
        <v>8.999999996740371E-2</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3067</v>
      </c>
      <c r="D1054" s="1">
        <f>BILANCA!E76</f>
        <v>0</v>
      </c>
      <c r="E1054" s="1">
        <v>0</v>
      </c>
      <c r="F1054" s="1">
        <v>0</v>
      </c>
      <c r="G1054" s="2">
        <f t="shared" si="22"/>
        <v>217.75699999999998</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65625</v>
      </c>
      <c r="D1056" s="1">
        <f>BILANCA!E78</f>
        <v>38579.440000000002</v>
      </c>
      <c r="E1056" s="1">
        <v>0</v>
      </c>
      <c r="F1056" s="1">
        <v>0</v>
      </c>
      <c r="G1056" s="2">
        <f t="shared" si="22"/>
        <v>10423.223239999999</v>
      </c>
      <c r="H1056" s="2">
        <f t="shared" si="19"/>
        <v>0.44000000000232831</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65625</v>
      </c>
      <c r="D1064" s="1">
        <f>BILANCA!E86</f>
        <v>38579.440000000002</v>
      </c>
      <c r="E1064" s="1">
        <v>0</v>
      </c>
      <c r="F1064" s="1">
        <v>0</v>
      </c>
      <c r="G1064" s="2">
        <f t="shared" si="22"/>
        <v>11565.494280000001</v>
      </c>
      <c r="H1064" s="2">
        <f t="shared" si="19"/>
        <v>0.44000000000232831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40000</v>
      </c>
      <c r="D1112" s="1">
        <f>BILANCA!E134</f>
        <v>40000</v>
      </c>
      <c r="E1112" s="1">
        <v>0</v>
      </c>
      <c r="F1112" s="1">
        <v>0</v>
      </c>
      <c r="G1112" s="2">
        <f t="shared" si="22"/>
        <v>15480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40000</v>
      </c>
      <c r="D1113" s="1">
        <f>BILANCA!E135</f>
        <v>40000</v>
      </c>
      <c r="E1113" s="1">
        <v>0</v>
      </c>
      <c r="F1113" s="1">
        <v>0</v>
      </c>
      <c r="G1113" s="2">
        <f t="shared" si="22"/>
        <v>15600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40000</v>
      </c>
      <c r="D1117" s="1">
        <f>BILANCA!E139</f>
        <v>40000</v>
      </c>
      <c r="E1117" s="1">
        <v>0</v>
      </c>
      <c r="F1117" s="1">
        <v>0</v>
      </c>
      <c r="G1117" s="2">
        <f t="shared" si="22"/>
        <v>16080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963812</v>
      </c>
      <c r="D1124" s="1">
        <f>BILANCA!E146</f>
        <v>751654.46000000008</v>
      </c>
      <c r="E1124" s="1">
        <v>0</v>
      </c>
      <c r="F1124" s="1">
        <v>0</v>
      </c>
      <c r="G1124" s="2">
        <f t="shared" si="22"/>
        <v>347864.04972000001</v>
      </c>
      <c r="H1124" s="2">
        <f t="shared" si="23"/>
        <v>0.46000000007916242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84893</v>
      </c>
      <c r="D1125" s="1">
        <f>BILANCA!E147</f>
        <v>10920.8</v>
      </c>
      <c r="E1125" s="1">
        <v>0</v>
      </c>
      <c r="F1125" s="1">
        <v>0</v>
      </c>
      <c r="G1125" s="2">
        <f t="shared" si="22"/>
        <v>15156.313199999999</v>
      </c>
      <c r="H1125" s="2">
        <f t="shared" si="23"/>
        <v>0.2000000000007276</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59002</v>
      </c>
      <c r="D1136" s="1">
        <f>BILANCA!E158</f>
        <v>59007.17</v>
      </c>
      <c r="E1136" s="1">
        <v>0</v>
      </c>
      <c r="F1136" s="1">
        <v>0</v>
      </c>
      <c r="G1136" s="2">
        <f t="shared" si="22"/>
        <v>27083.500019999999</v>
      </c>
      <c r="H1136" s="2">
        <f t="shared" si="23"/>
        <v>0.16999999999825377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898244</v>
      </c>
      <c r="D1137" s="1">
        <f>BILANCA!E159</f>
        <v>861494.73</v>
      </c>
      <c r="E1137" s="1">
        <v>0</v>
      </c>
      <c r="F1137" s="1">
        <v>0</v>
      </c>
      <c r="G1137" s="2">
        <f t="shared" si="22"/>
        <v>403669.95283999998</v>
      </c>
      <c r="H1137" s="2">
        <f t="shared" si="23"/>
        <v>0.27000000001862645</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78327</v>
      </c>
      <c r="D1141" s="1">
        <f>BILANCA!E163</f>
        <v>179768.24</v>
      </c>
      <c r="E1141" s="1">
        <v>0</v>
      </c>
      <c r="F1141" s="1">
        <v>0</v>
      </c>
      <c r="G1141" s="2">
        <f t="shared" si="22"/>
        <v>69182.429839999997</v>
      </c>
      <c r="H1141" s="2">
        <f t="shared" si="23"/>
        <v>0.23999999999068677</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70768</v>
      </c>
      <c r="D1142" s="1">
        <f>BILANCA!E164</f>
        <v>70768</v>
      </c>
      <c r="E1142" s="1">
        <v>0</v>
      </c>
      <c r="F1142" s="1">
        <v>0</v>
      </c>
      <c r="G1142" s="2">
        <f t="shared" si="22"/>
        <v>33756.336000000003</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67268</v>
      </c>
      <c r="D1143" s="1">
        <f>BILANCA!E165</f>
        <v>67268</v>
      </c>
      <c r="E1143" s="1">
        <v>0</v>
      </c>
      <c r="F1143" s="1">
        <v>0</v>
      </c>
      <c r="G1143" s="2">
        <f t="shared" si="22"/>
        <v>32288.640000000003</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3500</v>
      </c>
      <c r="D1144" s="1">
        <f>BILANCA!E166</f>
        <v>3500</v>
      </c>
      <c r="E1144" s="1">
        <v>0</v>
      </c>
      <c r="F1144" s="1">
        <v>0</v>
      </c>
      <c r="G1144" s="2">
        <f t="shared" si="22"/>
        <v>1690.5</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409</v>
      </c>
      <c r="D1148" s="1">
        <f>BILANCA!E170</f>
        <v>751.29</v>
      </c>
      <c r="E1148" s="1">
        <v>0</v>
      </c>
      <c r="F1148" s="1">
        <v>0</v>
      </c>
      <c r="G1148" s="2">
        <f t="shared" si="22"/>
        <v>315.41070000000002</v>
      </c>
      <c r="H1148" s="2">
        <f t="shared" si="23"/>
        <v>0.28999999999996362</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409</v>
      </c>
      <c r="D1149" s="1">
        <f>BILANCA!E171</f>
        <v>751.29</v>
      </c>
      <c r="E1149" s="1">
        <v>0</v>
      </c>
      <c r="F1149" s="1">
        <v>0</v>
      </c>
      <c r="G1149" s="2">
        <f t="shared" si="22"/>
        <v>317.32227999999998</v>
      </c>
      <c r="H1149" s="2">
        <f t="shared" si="23"/>
        <v>0.28999999999996362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36203954</v>
      </c>
      <c r="D1152" s="1">
        <f>BILANCA!E175</f>
        <v>37300010.630000003</v>
      </c>
      <c r="E1152" s="1">
        <v>0</v>
      </c>
      <c r="F1152" s="1">
        <v>0</v>
      </c>
      <c r="G1152" s="2">
        <f t="shared" si="22"/>
        <v>18725871.818940002</v>
      </c>
      <c r="H1152" s="2">
        <f t="shared" si="23"/>
        <v>0.36999999731779099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2818663</v>
      </c>
      <c r="D1153" s="1">
        <f>BILANCA!E176</f>
        <v>4473042.2200000007</v>
      </c>
      <c r="E1153" s="1">
        <v>0</v>
      </c>
      <c r="F1153" s="1">
        <v>0</v>
      </c>
      <c r="G1153" s="2">
        <f t="shared" si="22"/>
        <v>2000007.0648000003</v>
      </c>
      <c r="H1153" s="2">
        <f t="shared" si="23"/>
        <v>0.22000000067055225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433717</v>
      </c>
      <c r="D1154" s="1">
        <f>BILANCA!E177</f>
        <v>1123045.8500000001</v>
      </c>
      <c r="E1154" s="1">
        <v>0</v>
      </c>
      <c r="F1154" s="1">
        <v>0</v>
      </c>
      <c r="G1154" s="2">
        <f t="shared" si="22"/>
        <v>458247.2877000001</v>
      </c>
      <c r="H1154" s="2">
        <f t="shared" si="23"/>
        <v>0.14999999990686774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50409</v>
      </c>
      <c r="D1155" s="1">
        <f>BILANCA!E178</f>
        <v>66731.03</v>
      </c>
      <c r="E1155" s="1">
        <v>0</v>
      </c>
      <c r="F1155" s="1">
        <v>0</v>
      </c>
      <c r="G1155" s="2">
        <f t="shared" si="22"/>
        <v>31625.822319999999</v>
      </c>
      <c r="H1155" s="2">
        <f t="shared" si="23"/>
        <v>2.9999999998835847E-2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258122</v>
      </c>
      <c r="D1156" s="1">
        <f>BILANCA!E179</f>
        <v>542217.79</v>
      </c>
      <c r="E1156" s="1">
        <v>0</v>
      </c>
      <c r="F1156" s="1">
        <v>0</v>
      </c>
      <c r="G1156" s="2">
        <f t="shared" si="22"/>
        <v>232262.46134000001</v>
      </c>
      <c r="H1156" s="2">
        <f t="shared" si="23"/>
        <v>0.2099999999627471</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218</v>
      </c>
      <c r="D1157" s="1">
        <f>BILANCA!E180</f>
        <v>329.16</v>
      </c>
      <c r="E1157" s="1">
        <v>0</v>
      </c>
      <c r="F1157" s="1">
        <v>0</v>
      </c>
      <c r="G1157" s="2">
        <f t="shared" si="22"/>
        <v>152.47968</v>
      </c>
      <c r="H1157" s="2">
        <f t="shared" si="23"/>
        <v>0.16000000000002501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218</v>
      </c>
      <c r="D1160" s="1">
        <f>BILANCA!E183</f>
        <v>329.16</v>
      </c>
      <c r="E1160" s="1">
        <v>0</v>
      </c>
      <c r="F1160" s="1">
        <v>0</v>
      </c>
      <c r="G1160" s="2">
        <f t="shared" si="22"/>
        <v>155.10864000000001</v>
      </c>
      <c r="H1160" s="2">
        <f t="shared" si="23"/>
        <v>0.16000000000002501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10625</v>
      </c>
      <c r="D1161" s="1">
        <f>BILANCA!E184</f>
        <v>0</v>
      </c>
      <c r="E1161" s="1">
        <v>0</v>
      </c>
      <c r="F1161" s="1">
        <v>0</v>
      </c>
      <c r="G1161" s="2">
        <f t="shared" si="22"/>
        <v>1891.25</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83695</v>
      </c>
      <c r="D1163" s="1">
        <f>BILANCA!E186</f>
        <v>15996.83</v>
      </c>
      <c r="E1163" s="1">
        <v>0</v>
      </c>
      <c r="F1163" s="1">
        <v>0</v>
      </c>
      <c r="G1163" s="2">
        <f t="shared" si="22"/>
        <v>20823.9588</v>
      </c>
      <c r="H1163" s="2">
        <f t="shared" si="23"/>
        <v>0.17000000000007276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30648</v>
      </c>
      <c r="D1165" s="1">
        <f>BILANCA!E188</f>
        <v>497771.04</v>
      </c>
      <c r="E1165" s="1">
        <v>0</v>
      </c>
      <c r="F1165" s="1">
        <v>0</v>
      </c>
      <c r="G1165" s="2">
        <f t="shared" si="22"/>
        <v>186766.59455999997</v>
      </c>
      <c r="H1165" s="2">
        <f t="shared" si="23"/>
        <v>3.9999999979045242E-2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28633</v>
      </c>
      <c r="D1166" s="1">
        <f>BILANCA!E189</f>
        <v>279577.68</v>
      </c>
      <c r="E1166" s="1">
        <v>0</v>
      </c>
      <c r="F1166" s="1">
        <v>0</v>
      </c>
      <c r="G1166" s="2">
        <f t="shared" si="22"/>
        <v>107565.26988000001</v>
      </c>
      <c r="H1166" s="2">
        <f t="shared" si="23"/>
        <v>0.32000000000698492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2356313</v>
      </c>
      <c r="D1183" s="1">
        <f>BILANCA!E206</f>
        <v>3070418.6900000004</v>
      </c>
      <c r="E1183" s="1">
        <v>0</v>
      </c>
      <c r="F1183" s="1">
        <v>0</v>
      </c>
      <c r="G1183" s="2">
        <f t="shared" si="22"/>
        <v>1699430.0760000004</v>
      </c>
      <c r="H1183" s="2">
        <f t="shared" si="23"/>
        <v>0.30999999959021807</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2356313</v>
      </c>
      <c r="D1184" s="1">
        <f>BILANCA!E207</f>
        <v>3070418.6900000004</v>
      </c>
      <c r="E1184" s="1">
        <v>0</v>
      </c>
      <c r="F1184" s="1">
        <v>0</v>
      </c>
      <c r="G1184" s="2">
        <f t="shared" si="22"/>
        <v>1707927.2263800001</v>
      </c>
      <c r="H1184" s="2">
        <f t="shared" si="23"/>
        <v>0.30999999959021807</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2000000</v>
      </c>
      <c r="D1189" s="1">
        <f>BILANCA!E212</f>
        <v>2839999.97</v>
      </c>
      <c r="E1189" s="1">
        <v>0</v>
      </c>
      <c r="F1189" s="1">
        <v>0</v>
      </c>
      <c r="G1189" s="2">
        <f t="shared" si="22"/>
        <v>1582079.9876399999</v>
      </c>
      <c r="H1189" s="2">
        <f t="shared" si="23"/>
        <v>2.9999999795109034E-2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130418.72</v>
      </c>
      <c r="E1191" s="1">
        <v>0</v>
      </c>
      <c r="F1191" s="1">
        <v>0</v>
      </c>
      <c r="G1191" s="2">
        <f t="shared" si="22"/>
        <v>54254.187519999999</v>
      </c>
      <c r="H1191" s="2">
        <f t="shared" si="23"/>
        <v>0.27999999999883585</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356313</v>
      </c>
      <c r="D1194" s="1">
        <f>BILANCA!E217</f>
        <v>100000</v>
      </c>
      <c r="E1194" s="1">
        <v>0</v>
      </c>
      <c r="F1194" s="1">
        <v>0</v>
      </c>
      <c r="G1194" s="2">
        <f t="shared" si="22"/>
        <v>117382.04299999999</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33385291</v>
      </c>
      <c r="D1214" s="1">
        <f>BILANCA!E237</f>
        <v>32826968.41</v>
      </c>
      <c r="E1214" s="1">
        <v>0</v>
      </c>
      <c r="F1214" s="1">
        <v>0</v>
      </c>
      <c r="G1214" s="2">
        <f t="shared" si="22"/>
        <v>22878061.626420002</v>
      </c>
      <c r="H1214" s="2">
        <f t="shared" si="23"/>
        <v>0.41000000014901161</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32225291</v>
      </c>
      <c r="D1215" s="1">
        <f>BILANCA!E238</f>
        <v>32649465.66</v>
      </c>
      <c r="E1215" s="1">
        <v>0</v>
      </c>
      <c r="F1215" s="1">
        <v>0</v>
      </c>
      <c r="G1215" s="2">
        <f t="shared" si="22"/>
        <v>22625619.57824</v>
      </c>
      <c r="H1215" s="2">
        <f t="shared" si="23"/>
        <v>0.33999999985098839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34581604</v>
      </c>
      <c r="D1216" s="1">
        <f>BILANCA!E239</f>
        <v>35719884.350000001</v>
      </c>
      <c r="E1216" s="1">
        <v>0</v>
      </c>
      <c r="F1216" s="1">
        <v>0</v>
      </c>
      <c r="G1216" s="2">
        <f t="shared" si="22"/>
        <v>24702979.839100003</v>
      </c>
      <c r="H1216" s="2">
        <f t="shared" si="23"/>
        <v>0.35000000149011612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34541604</v>
      </c>
      <c r="D1217" s="1">
        <f>BILANCA!E240</f>
        <v>35679884.350000001</v>
      </c>
      <c r="E1217" s="1">
        <v>0</v>
      </c>
      <c r="F1217" s="1">
        <v>0</v>
      </c>
      <c r="G1217" s="2">
        <f t="shared" si="22"/>
        <v>24780921.211800002</v>
      </c>
      <c r="H1217" s="2">
        <f t="shared" si="23"/>
        <v>0.35000000149011612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40000</v>
      </c>
      <c r="D1218" s="1">
        <f>BILANCA!E241</f>
        <v>40000</v>
      </c>
      <c r="E1218" s="1">
        <v>0</v>
      </c>
      <c r="F1218" s="1">
        <v>0</v>
      </c>
      <c r="G1218" s="2">
        <f t="shared" si="22"/>
        <v>28200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2356313</v>
      </c>
      <c r="D1219" s="1">
        <f>BILANCA!E242</f>
        <v>3070418.69</v>
      </c>
      <c r="E1219" s="1">
        <v>0</v>
      </c>
      <c r="F1219" s="1">
        <v>0</v>
      </c>
      <c r="G1219" s="2">
        <f t="shared" si="22"/>
        <v>2005327.4896799999</v>
      </c>
      <c r="H1219" s="2">
        <f t="shared" si="23"/>
        <v>0.31000000005587935</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356313</v>
      </c>
      <c r="D1220" s="1">
        <f>BILANCA!E243</f>
        <v>1220418.72</v>
      </c>
      <c r="E1220" s="1">
        <v>0</v>
      </c>
      <c r="F1220" s="1">
        <v>0</v>
      </c>
      <c r="G1220" s="2">
        <f t="shared" si="22"/>
        <v>662924.6542799999</v>
      </c>
      <c r="H1220" s="2">
        <f t="shared" si="23"/>
        <v>0.28000000002793968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2000000</v>
      </c>
      <c r="D1221" s="1">
        <f>BILANCA!E244</f>
        <v>1849999.97</v>
      </c>
      <c r="E1221" s="1">
        <v>0</v>
      </c>
      <c r="F1221" s="1">
        <v>0</v>
      </c>
      <c r="G1221" s="2">
        <f t="shared" si="22"/>
        <v>1356599.98572</v>
      </c>
      <c r="H1221" s="2">
        <f t="shared" si="23"/>
        <v>3.0000000027939677E-2</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141068</v>
      </c>
      <c r="D1222" s="1">
        <f>BILANCA!E245</f>
        <v>-629271.4299999997</v>
      </c>
      <c r="E1222" s="1">
        <v>0</v>
      </c>
      <c r="F1222" s="1">
        <v>0</v>
      </c>
      <c r="G1222" s="2">
        <f t="shared" si="22"/>
        <v>-267076.49153999984</v>
      </c>
      <c r="H1222" s="2">
        <f t="shared" si="23"/>
        <v>0.42999999970197678</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9210168</v>
      </c>
      <c r="D1223" s="1">
        <f>BILANCA!E246</f>
        <v>10950487.15</v>
      </c>
      <c r="E1223" s="1">
        <v>0</v>
      </c>
      <c r="F1223" s="1">
        <v>0</v>
      </c>
      <c r="G1223" s="2">
        <f t="shared" si="22"/>
        <v>7466674.1520000007</v>
      </c>
      <c r="H1223" s="2">
        <f t="shared" si="23"/>
        <v>0.15000000037252903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6853855</v>
      </c>
      <c r="D1224" s="1">
        <f>BILANCA!E247</f>
        <v>7880068.4800000004</v>
      </c>
      <c r="E1224" s="1">
        <v>0</v>
      </c>
      <c r="F1224" s="1">
        <v>0</v>
      </c>
      <c r="G1224" s="2">
        <f t="shared" si="22"/>
        <v>5449972.0623599999</v>
      </c>
      <c r="H1224" s="2">
        <f t="shared" si="23"/>
        <v>0.48000000044703484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2356313</v>
      </c>
      <c r="D1226" s="1">
        <f>BILANCA!E249</f>
        <v>3070418.67</v>
      </c>
      <c r="E1226" s="1">
        <v>0</v>
      </c>
      <c r="F1226" s="1">
        <v>0</v>
      </c>
      <c r="G1226" s="2">
        <f t="shared" si="22"/>
        <v>2064807.5326199997</v>
      </c>
      <c r="H1226" s="2">
        <f t="shared" si="23"/>
        <v>0.33000000007450581</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9069100</v>
      </c>
      <c r="D1227" s="1">
        <f>BILANCA!E250</f>
        <v>11579758.58</v>
      </c>
      <c r="E1227" s="1">
        <v>0</v>
      </c>
      <c r="F1227" s="1">
        <v>0</v>
      </c>
      <c r="G1227" s="2">
        <f t="shared" si="22"/>
        <v>7863782.5870399997</v>
      </c>
      <c r="H1227" s="2">
        <f t="shared" si="23"/>
        <v>0.41999999992549419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9069100</v>
      </c>
      <c r="D1229" s="1">
        <f>BILANCA!E252</f>
        <v>11579758.58</v>
      </c>
      <c r="E1229" s="1">
        <v>0</v>
      </c>
      <c r="F1229" s="1">
        <v>0</v>
      </c>
      <c r="G1229" s="2">
        <f t="shared" si="22"/>
        <v>7928239.8213599995</v>
      </c>
      <c r="H1229" s="2">
        <f t="shared" si="23"/>
        <v>0.41999999992549419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948164</v>
      </c>
      <c r="D1232" s="1">
        <f>BILANCA!E255</f>
        <v>736006.18</v>
      </c>
      <c r="E1232" s="1">
        <v>0</v>
      </c>
      <c r="F1232" s="1">
        <v>0</v>
      </c>
      <c r="G1232" s="2">
        <f t="shared" si="22"/>
        <v>602623.91364000004</v>
      </c>
      <c r="H1232" s="2">
        <f t="shared" si="23"/>
        <v>0.18000000005122274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70768</v>
      </c>
      <c r="D1233" s="1">
        <f>BILANCA!E256</f>
        <v>70768</v>
      </c>
      <c r="E1233" s="1">
        <v>0</v>
      </c>
      <c r="F1233" s="1">
        <v>0</v>
      </c>
      <c r="G1233" s="2">
        <f t="shared" si="22"/>
        <v>53076</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4127492</v>
      </c>
      <c r="D1236" s="1">
        <f>BILANCA!E259</f>
        <v>6566571.8899999997</v>
      </c>
      <c r="E1236" s="1">
        <v>0</v>
      </c>
      <c r="F1236" s="1">
        <v>0</v>
      </c>
      <c r="G1236" s="2">
        <f t="shared" si="22"/>
        <v>4366940.8523399998</v>
      </c>
      <c r="H1236" s="2">
        <f t="shared" si="23"/>
        <v>0.11000000033527613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4127492</v>
      </c>
      <c r="D1237" s="1">
        <f>BILANCA!E260</f>
        <v>6566571.8899999997</v>
      </c>
      <c r="E1237" s="1">
        <v>0</v>
      </c>
      <c r="F1237" s="1">
        <v>0</v>
      </c>
      <c r="G1237" s="2">
        <f t="shared" si="22"/>
        <v>4384201.4881199999</v>
      </c>
      <c r="H1237" s="2">
        <f t="shared" si="23"/>
        <v>0.11000000033527613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935609</v>
      </c>
      <c r="D1240" s="1">
        <f>BILANCA!E264</f>
        <v>14833.22</v>
      </c>
      <c r="E1240" s="1">
        <v>0</v>
      </c>
      <c r="F1240" s="1">
        <v>0</v>
      </c>
      <c r="G1240" s="2">
        <f t="shared" si="22"/>
        <v>248075.78808</v>
      </c>
      <c r="H1240" s="2">
        <f t="shared" si="23"/>
        <v>0.21999999999934516</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106530</v>
      </c>
      <c r="D1241" s="1">
        <f>BILANCA!E265</f>
        <v>916589.48</v>
      </c>
      <c r="E1241" s="1">
        <v>0</v>
      </c>
      <c r="F1241" s="1">
        <v>0</v>
      </c>
      <c r="G1241" s="2">
        <f t="shared" si="22"/>
        <v>500444.91168000002</v>
      </c>
      <c r="H1241" s="2">
        <f t="shared" si="23"/>
        <v>0.47999999998137355</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70768</v>
      </c>
      <c r="D1242" s="1">
        <f>BILANCA!E266</f>
        <v>70768</v>
      </c>
      <c r="E1242" s="1">
        <v>0</v>
      </c>
      <c r="F1242" s="1">
        <v>0</v>
      </c>
      <c r="G1242" s="2">
        <f t="shared" ref="G1242:G1479" si="24">B1242/1000*C1242+B1242/500*D1242</f>
        <v>54986.736000000004</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38579.440000000002</v>
      </c>
      <c r="E1245" s="1">
        <v>0</v>
      </c>
      <c r="F1245" s="1">
        <v>0</v>
      </c>
      <c r="G1245" s="2">
        <f t="shared" si="24"/>
        <v>20215.626560000001</v>
      </c>
      <c r="H1245" s="2">
        <f t="shared" si="23"/>
        <v>0.44000000000232831</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138929</v>
      </c>
      <c r="D1263" s="1">
        <f>BILANCA!E287</f>
        <v>381252.74</v>
      </c>
      <c r="E1263" s="1">
        <v>0</v>
      </c>
      <c r="F1263" s="1">
        <v>0</v>
      </c>
      <c r="G1263" s="2">
        <f t="shared" si="24"/>
        <v>252401.6544</v>
      </c>
      <c r="H1263" s="2">
        <f t="shared" si="23"/>
        <v>0.26000000000931323</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294788</v>
      </c>
      <c r="D1264" s="1">
        <f>BILANCA!E288</f>
        <v>741793.11</v>
      </c>
      <c r="E1264" s="1">
        <v>0</v>
      </c>
      <c r="F1264" s="1">
        <v>0</v>
      </c>
      <c r="G1264" s="2">
        <f t="shared" si="24"/>
        <v>499723.15582000004</v>
      </c>
      <c r="H1264" s="2">
        <f t="shared" si="23"/>
        <v>0.10999999998603016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210883.93</v>
      </c>
      <c r="E1265" s="1">
        <v>0</v>
      </c>
      <c r="F1265" s="1">
        <v>0</v>
      </c>
      <c r="G1265" s="2">
        <f t="shared" si="24"/>
        <v>118938.53651999998</v>
      </c>
      <c r="H1265" s="2">
        <f t="shared" si="23"/>
        <v>7.0000000006984919E-2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28633</v>
      </c>
      <c r="D1266" s="1">
        <f>BILANCA!E290</f>
        <v>68693.75</v>
      </c>
      <c r="E1266" s="1">
        <v>0</v>
      </c>
      <c r="F1266" s="1">
        <v>0</v>
      </c>
      <c r="G1266" s="2">
        <f t="shared" si="24"/>
        <v>46983.801500000001</v>
      </c>
      <c r="H1266" s="2">
        <f t="shared" si="23"/>
        <v>0.25</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2356313</v>
      </c>
      <c r="D1270" s="1">
        <f>BILANCA!E294</f>
        <v>3070418.69</v>
      </c>
      <c r="E1270" s="1">
        <v>0</v>
      </c>
      <c r="F1270" s="1">
        <v>0</v>
      </c>
      <c r="G1270" s="2">
        <f t="shared" si="24"/>
        <v>2438682.1590599995</v>
      </c>
      <c r="H1270" s="2">
        <f t="shared" si="23"/>
        <v>0.31000000005587935</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15000</v>
      </c>
      <c r="D1273" s="1">
        <f>BILANCA!E297</f>
        <v>351736.8</v>
      </c>
      <c r="E1273" s="1">
        <v>0</v>
      </c>
      <c r="F1273" s="1">
        <v>0</v>
      </c>
      <c r="G1273" s="2">
        <f t="shared" si="24"/>
        <v>208357.34399999998</v>
      </c>
      <c r="H1273" s="2">
        <f t="shared" si="23"/>
        <v>0.20000000001164153</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15648</v>
      </c>
      <c r="D1275" s="1">
        <f>BILANCA!E299</f>
        <v>15648.28</v>
      </c>
      <c r="E1275" s="1">
        <v>0</v>
      </c>
      <c r="F1275" s="1">
        <v>0</v>
      </c>
      <c r="G1275" s="2">
        <f t="shared" si="24"/>
        <v>13707.811519999999</v>
      </c>
      <c r="H1275" s="2">
        <f t="shared" si="23"/>
        <v>0.28000000000065484</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130418.72</v>
      </c>
      <c r="E1288" s="1">
        <v>0</v>
      </c>
      <c r="F1288" s="1">
        <v>0</v>
      </c>
      <c r="G1288" s="2">
        <f t="shared" si="24"/>
        <v>79555.419200000004</v>
      </c>
      <c r="H1288" s="2">
        <f t="shared" si="23"/>
        <v>0.27999999999883585</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2007769</v>
      </c>
      <c r="D1299" s="6">
        <f>'RAS-funkcijski'!E5</f>
        <v>2374876.13</v>
      </c>
      <c r="E1299" s="6">
        <v>0</v>
      </c>
      <c r="F1299" s="6">
        <v>0</v>
      </c>
      <c r="G1299" s="7">
        <f t="shared" si="24"/>
        <v>6757.5212600000004</v>
      </c>
      <c r="H1299" s="7">
        <f t="shared" si="23"/>
        <v>0.12999999988824129</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2007769</v>
      </c>
      <c r="D1300" s="1">
        <f>'RAS-funkcijski'!E6</f>
        <v>2374876.13</v>
      </c>
      <c r="E1300" s="1">
        <v>0</v>
      </c>
      <c r="F1300" s="1">
        <v>0</v>
      </c>
      <c r="G1300" s="2">
        <f t="shared" si="24"/>
        <v>13515.042520000001</v>
      </c>
      <c r="H1300" s="2">
        <f t="shared" si="23"/>
        <v>0.12999999988824129</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1898463</v>
      </c>
      <c r="D1301" s="1">
        <f>'RAS-funkcijski'!E7</f>
        <v>2207254.6</v>
      </c>
      <c r="E1301" s="1">
        <v>0</v>
      </c>
      <c r="F1301" s="1">
        <v>0</v>
      </c>
      <c r="G1301" s="2">
        <f t="shared" si="24"/>
        <v>18938.9166</v>
      </c>
      <c r="H1301" s="2">
        <f t="shared" si="23"/>
        <v>0.39999999990686774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109306</v>
      </c>
      <c r="D1302" s="1">
        <f>'RAS-funkcijski'!E8</f>
        <v>167621.53</v>
      </c>
      <c r="E1302" s="1">
        <v>0</v>
      </c>
      <c r="F1302" s="1">
        <v>0</v>
      </c>
      <c r="G1302" s="2">
        <f t="shared" si="24"/>
        <v>1778.19624</v>
      </c>
      <c r="H1302" s="2">
        <f t="shared" si="23"/>
        <v>0.47000000000116415</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155000</v>
      </c>
      <c r="D1322" s="1">
        <f>'RAS-funkcijski'!E28</f>
        <v>281000</v>
      </c>
      <c r="E1322" s="1">
        <v>0</v>
      </c>
      <c r="F1322" s="1">
        <v>0</v>
      </c>
      <c r="G1322" s="2">
        <f t="shared" si="24"/>
        <v>17208</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150000</v>
      </c>
      <c r="D1324" s="1">
        <f>'RAS-funkcijski'!E30</f>
        <v>246000</v>
      </c>
      <c r="E1324" s="1">
        <v>0</v>
      </c>
      <c r="F1324" s="1">
        <v>0</v>
      </c>
      <c r="G1324" s="2">
        <f t="shared" si="24"/>
        <v>16692</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5000</v>
      </c>
      <c r="D1328" s="1">
        <f>'RAS-funkcijski'!E34</f>
        <v>35000</v>
      </c>
      <c r="E1328" s="1">
        <v>0</v>
      </c>
      <c r="F1328" s="1">
        <v>0</v>
      </c>
      <c r="G1328" s="2">
        <f t="shared" si="24"/>
        <v>2250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512225</v>
      </c>
      <c r="D1329" s="1">
        <f>'RAS-funkcijski'!E35</f>
        <v>1110315.47</v>
      </c>
      <c r="E1329" s="1">
        <v>0</v>
      </c>
      <c r="F1329" s="1">
        <v>0</v>
      </c>
      <c r="G1329" s="2">
        <f t="shared" si="24"/>
        <v>84718.534140000003</v>
      </c>
      <c r="H1329" s="2">
        <f t="shared" si="23"/>
        <v>0.46999999997206032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102971</v>
      </c>
      <c r="D1330" s="1">
        <f>'RAS-funkcijski'!E36</f>
        <v>205459.28</v>
      </c>
      <c r="E1330" s="1">
        <v>0</v>
      </c>
      <c r="F1330" s="1">
        <v>0</v>
      </c>
      <c r="G1330" s="2">
        <f t="shared" si="24"/>
        <v>16444.465920000002</v>
      </c>
      <c r="H1330" s="2">
        <f t="shared" si="23"/>
        <v>0.27999999999883585</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102971</v>
      </c>
      <c r="D1331" s="1">
        <f>'RAS-funkcijski'!E37</f>
        <v>205459.28</v>
      </c>
      <c r="E1331" s="1">
        <v>0</v>
      </c>
      <c r="F1331" s="1">
        <v>0</v>
      </c>
      <c r="G1331" s="2">
        <f t="shared" si="24"/>
        <v>16958.355480000002</v>
      </c>
      <c r="H1331" s="2">
        <f t="shared" si="23"/>
        <v>0.27999999999883585</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406754</v>
      </c>
      <c r="D1348" s="1">
        <f>'RAS-funkcijski'!E54</f>
        <v>868293.69</v>
      </c>
      <c r="E1348" s="1">
        <v>0</v>
      </c>
      <c r="F1348" s="1">
        <v>0</v>
      </c>
      <c r="G1348" s="2">
        <f t="shared" si="24"/>
        <v>107167.069</v>
      </c>
      <c r="H1348" s="2">
        <f t="shared" si="27"/>
        <v>0.31000000005587935</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406754</v>
      </c>
      <c r="D1349" s="1">
        <f>'RAS-funkcijski'!E55</f>
        <v>868293.69</v>
      </c>
      <c r="E1349" s="1">
        <v>0</v>
      </c>
      <c r="F1349" s="1">
        <v>0</v>
      </c>
      <c r="G1349" s="2">
        <f t="shared" si="24"/>
        <v>109310.41037999999</v>
      </c>
      <c r="H1349" s="2">
        <f t="shared" si="27"/>
        <v>0.31000000005587935</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2500</v>
      </c>
      <c r="D1368" s="1">
        <f>'RAS-funkcijski'!E74</f>
        <v>36562.5</v>
      </c>
      <c r="E1368" s="1">
        <v>0</v>
      </c>
      <c r="F1368" s="1">
        <v>0</v>
      </c>
      <c r="G1368" s="2">
        <f t="shared" si="24"/>
        <v>5293.7500000000009</v>
      </c>
      <c r="H1368" s="2">
        <f t="shared" si="27"/>
        <v>0.5</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286734</v>
      </c>
      <c r="D1369" s="1">
        <f>'RAS-funkcijski'!E75</f>
        <v>525392.56000000006</v>
      </c>
      <c r="E1369" s="1">
        <v>0</v>
      </c>
      <c r="F1369" s="1">
        <v>0</v>
      </c>
      <c r="G1369" s="2">
        <f t="shared" si="24"/>
        <v>94963.857520000005</v>
      </c>
      <c r="H1369" s="2">
        <f t="shared" si="27"/>
        <v>0.43999999994412065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185371</v>
      </c>
      <c r="D1370" s="1">
        <f>'RAS-funkcijski'!E76</f>
        <v>73394.31</v>
      </c>
      <c r="E1370" s="1">
        <v>0</v>
      </c>
      <c r="F1370" s="1">
        <v>0</v>
      </c>
      <c r="G1370" s="2">
        <f t="shared" si="24"/>
        <v>23915.492639999997</v>
      </c>
      <c r="H1370" s="2">
        <f t="shared" si="27"/>
        <v>0.30999999999767169</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101363</v>
      </c>
      <c r="D1375" s="1">
        <f>'RAS-funkcijski'!E81</f>
        <v>451998.25</v>
      </c>
      <c r="E1375" s="1">
        <v>0</v>
      </c>
      <c r="F1375" s="1">
        <v>0</v>
      </c>
      <c r="G1375" s="2">
        <f t="shared" si="24"/>
        <v>77412.681500000006</v>
      </c>
      <c r="H1375" s="2">
        <f t="shared" si="27"/>
        <v>0.25</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3634554</v>
      </c>
      <c r="D1376" s="1">
        <f>'RAS-funkcijski'!E82</f>
        <v>2616875.85</v>
      </c>
      <c r="E1376" s="1">
        <v>0</v>
      </c>
      <c r="F1376" s="1">
        <v>0</v>
      </c>
      <c r="G1376" s="2">
        <f t="shared" si="24"/>
        <v>691727.84459999995</v>
      </c>
      <c r="H1376" s="2">
        <f t="shared" si="27"/>
        <v>0.14999999990686774</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19637</v>
      </c>
      <c r="D1379" s="1">
        <f>'RAS-funkcijski'!E85</f>
        <v>20959.52</v>
      </c>
      <c r="E1379" s="1">
        <v>0</v>
      </c>
      <c r="F1379" s="1">
        <v>0</v>
      </c>
      <c r="G1379" s="2">
        <f t="shared" si="24"/>
        <v>4986.0392400000001</v>
      </c>
      <c r="H1379" s="2">
        <f t="shared" si="27"/>
        <v>0.47999999999956344</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356820</v>
      </c>
      <c r="D1380" s="1">
        <f>'RAS-funkcijski'!E86</f>
        <v>642237.1</v>
      </c>
      <c r="E1380" s="1">
        <v>0</v>
      </c>
      <c r="F1380" s="1">
        <v>0</v>
      </c>
      <c r="G1380" s="2">
        <f t="shared" si="24"/>
        <v>134586.1244</v>
      </c>
      <c r="H1380" s="2">
        <f t="shared" si="27"/>
        <v>9.9999999976716936E-2</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3258097</v>
      </c>
      <c r="D1382" s="1">
        <f>'RAS-funkcijski'!E88</f>
        <v>1953679.23</v>
      </c>
      <c r="E1382" s="1">
        <v>0</v>
      </c>
      <c r="F1382" s="1">
        <v>0</v>
      </c>
      <c r="G1382" s="2">
        <f t="shared" si="24"/>
        <v>601898.25864000013</v>
      </c>
      <c r="H1382" s="2">
        <f t="shared" si="27"/>
        <v>0.22999999998137355</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417788</v>
      </c>
      <c r="D1401" s="1">
        <f>'RAS-funkcijski'!E107</f>
        <v>476515.7</v>
      </c>
      <c r="E1401" s="1">
        <v>0</v>
      </c>
      <c r="F1401" s="1">
        <v>0</v>
      </c>
      <c r="G1401" s="2">
        <f t="shared" si="24"/>
        <v>141194.3982</v>
      </c>
      <c r="H1401" s="2">
        <f t="shared" si="27"/>
        <v>0.29999999998835847</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249512</v>
      </c>
      <c r="D1402" s="1">
        <f>'RAS-funkcijski'!E108</f>
        <v>313202</v>
      </c>
      <c r="E1402" s="1">
        <v>0</v>
      </c>
      <c r="F1402" s="1">
        <v>0</v>
      </c>
      <c r="G1402" s="2">
        <f t="shared" si="24"/>
        <v>91095.263999999996</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168276</v>
      </c>
      <c r="D1407" s="1">
        <f>'RAS-funkcijski'!E113</f>
        <v>163313.70000000001</v>
      </c>
      <c r="E1407" s="1">
        <v>0</v>
      </c>
      <c r="F1407" s="1">
        <v>0</v>
      </c>
      <c r="G1407" s="2">
        <f t="shared" si="24"/>
        <v>53944.470600000001</v>
      </c>
      <c r="H1407" s="2">
        <f t="shared" si="27"/>
        <v>0.29999999998835847</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98061</v>
      </c>
      <c r="D1408" s="1">
        <f>'RAS-funkcijski'!E114</f>
        <v>160714.55000000002</v>
      </c>
      <c r="E1408" s="1">
        <v>0</v>
      </c>
      <c r="F1408" s="1">
        <v>0</v>
      </c>
      <c r="G1408" s="2">
        <f t="shared" si="24"/>
        <v>46143.911</v>
      </c>
      <c r="H1408" s="2">
        <f t="shared" si="27"/>
        <v>0.4499999999825377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21916.66</v>
      </c>
      <c r="E1409" s="1">
        <v>0</v>
      </c>
      <c r="F1409" s="1">
        <v>0</v>
      </c>
      <c r="G1409" s="2">
        <f t="shared" si="24"/>
        <v>4865.4985200000001</v>
      </c>
      <c r="H1409" s="2">
        <f t="shared" si="27"/>
        <v>0.34000000000014552</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21916.66</v>
      </c>
      <c r="E1411" s="1">
        <v>0</v>
      </c>
      <c r="F1411" s="1">
        <v>0</v>
      </c>
      <c r="G1411" s="2">
        <f t="shared" si="24"/>
        <v>4953.1651600000005</v>
      </c>
      <c r="H1411" s="2">
        <f t="shared" si="27"/>
        <v>0.34000000000014552</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98061</v>
      </c>
      <c r="D1422" s="1">
        <f>'RAS-funkcijski'!E128</f>
        <v>138797.89000000001</v>
      </c>
      <c r="E1422" s="1">
        <v>0</v>
      </c>
      <c r="F1422" s="1">
        <v>0</v>
      </c>
      <c r="G1422" s="2">
        <f t="shared" si="24"/>
        <v>46581.440719999999</v>
      </c>
      <c r="H1422" s="2">
        <f t="shared" si="27"/>
        <v>0.10999999998603016</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634981</v>
      </c>
      <c r="D1423" s="1">
        <f>'RAS-funkcijski'!E129</f>
        <v>626673.85</v>
      </c>
      <c r="E1423" s="1">
        <v>0</v>
      </c>
      <c r="F1423" s="1">
        <v>0</v>
      </c>
      <c r="G1423" s="2">
        <f t="shared" si="24"/>
        <v>236041.08749999999</v>
      </c>
      <c r="H1423" s="2">
        <f t="shared" si="27"/>
        <v>0.15000000002328306</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15000</v>
      </c>
      <c r="D1431" s="1">
        <f>'RAS-funkcijski'!E137</f>
        <v>0</v>
      </c>
      <c r="E1431" s="1">
        <v>0</v>
      </c>
      <c r="F1431" s="1">
        <v>0</v>
      </c>
      <c r="G1431" s="2">
        <f t="shared" si="24"/>
        <v>1995</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557782</v>
      </c>
      <c r="D1432" s="1">
        <f>'RAS-funkcijski'!E138</f>
        <v>584173.85</v>
      </c>
      <c r="E1432" s="1">
        <v>0</v>
      </c>
      <c r="F1432" s="1">
        <v>0</v>
      </c>
      <c r="G1432" s="2">
        <f t="shared" si="24"/>
        <v>231301.3798</v>
      </c>
      <c r="H1432" s="2">
        <f t="shared" si="27"/>
        <v>0.15000000002328306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62199</v>
      </c>
      <c r="D1434" s="1">
        <f>'RAS-funkcijski'!E140</f>
        <v>42500</v>
      </c>
      <c r="E1434" s="1">
        <v>0</v>
      </c>
      <c r="F1434" s="1">
        <v>0</v>
      </c>
      <c r="G1434" s="2">
        <f t="shared" si="24"/>
        <v>20019.063999999998</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7747112</v>
      </c>
      <c r="D1435" s="13">
        <f>'RAS-funkcijski'!E141</f>
        <v>8172364.1099999994</v>
      </c>
      <c r="E1435" s="13">
        <v>0</v>
      </c>
      <c r="F1435" s="13">
        <v>0</v>
      </c>
      <c r="G1435" s="14">
        <f t="shared" si="24"/>
        <v>3300582.11014</v>
      </c>
      <c r="H1435" s="14">
        <f t="shared" si="27"/>
        <v>0.10999999940395355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2818663.14</v>
      </c>
      <c r="D1480" s="6"/>
      <c r="E1480" s="6">
        <v>0</v>
      </c>
      <c r="F1480" s="6">
        <v>0</v>
      </c>
      <c r="G1480" s="7">
        <f t="shared" ref="G1480:G1580" si="34">B1480/1000*C1480</f>
        <v>2818.6631400000001</v>
      </c>
      <c r="H1480" s="7">
        <f t="shared" ref="H1480:H1580" si="35">ABS(C1480-ROUND(C1480,0))</f>
        <v>0.14000000013038516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9561107.8399999999</v>
      </c>
      <c r="D1481" s="1">
        <v>0</v>
      </c>
      <c r="E1481" s="1">
        <v>0</v>
      </c>
      <c r="F1481" s="1">
        <v>0</v>
      </c>
      <c r="G1481" s="2">
        <f t="shared" si="34"/>
        <v>19122.215680000001</v>
      </c>
      <c r="H1481" s="2">
        <f t="shared" si="35"/>
        <v>0.16000000014901161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5590448.8900000006</v>
      </c>
      <c r="D1483" s="1">
        <v>0</v>
      </c>
      <c r="E1483" s="1">
        <v>0</v>
      </c>
      <c r="F1483" s="1">
        <v>0</v>
      </c>
      <c r="G1483" s="2">
        <f t="shared" si="34"/>
        <v>22361.795560000002</v>
      </c>
      <c r="H1483" s="2">
        <f t="shared" si="35"/>
        <v>0.10999999940395355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794367.47</v>
      </c>
      <c r="D1484" s="1">
        <v>0</v>
      </c>
      <c r="E1484" s="1">
        <v>0</v>
      </c>
      <c r="F1484" s="1">
        <v>0</v>
      </c>
      <c r="G1484" s="2">
        <f t="shared" si="34"/>
        <v>3971.8373499999998</v>
      </c>
      <c r="H1484" s="2">
        <f t="shared" si="35"/>
        <v>0.46999999997206032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3057888.16</v>
      </c>
      <c r="D1485" s="1">
        <v>0</v>
      </c>
      <c r="E1485" s="1">
        <v>0</v>
      </c>
      <c r="F1485" s="1">
        <v>0</v>
      </c>
      <c r="G1485" s="2">
        <f t="shared" si="34"/>
        <v>18347.328960000003</v>
      </c>
      <c r="H1485" s="2">
        <f t="shared" si="35"/>
        <v>0.16000000014901161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60906.83</v>
      </c>
      <c r="D1486" s="1">
        <v>0</v>
      </c>
      <c r="E1486" s="1">
        <v>0</v>
      </c>
      <c r="F1486" s="1">
        <v>0</v>
      </c>
      <c r="G1486" s="2">
        <f t="shared" si="34"/>
        <v>426.34781000000004</v>
      </c>
      <c r="H1486" s="2">
        <f t="shared" si="35"/>
        <v>0.16999999999825377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717971.74</v>
      </c>
      <c r="D1489" s="1">
        <v>0</v>
      </c>
      <c r="E1489" s="1">
        <v>0</v>
      </c>
      <c r="F1489" s="1">
        <v>0</v>
      </c>
      <c r="G1489" s="2">
        <f t="shared" si="34"/>
        <v>7179.7174000000005</v>
      </c>
      <c r="H1489" s="2">
        <f t="shared" si="35"/>
        <v>0.26000000000931323</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20000</v>
      </c>
      <c r="D1490" s="1">
        <v>0</v>
      </c>
      <c r="E1490" s="1">
        <v>0</v>
      </c>
      <c r="F1490" s="1">
        <v>0</v>
      </c>
      <c r="G1490" s="2">
        <f t="shared" si="34"/>
        <v>220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939314.69</v>
      </c>
      <c r="D1491" s="1">
        <v>0</v>
      </c>
      <c r="E1491" s="1">
        <v>0</v>
      </c>
      <c r="F1491" s="1">
        <v>0</v>
      </c>
      <c r="G1491" s="2">
        <f t="shared" si="34"/>
        <v>11271.77628</v>
      </c>
      <c r="H1491" s="2">
        <f t="shared" si="35"/>
        <v>0.31000000005587935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2730658.93</v>
      </c>
      <c r="D1492" s="1">
        <v>0</v>
      </c>
      <c r="E1492" s="1">
        <v>0</v>
      </c>
      <c r="F1492" s="1">
        <v>0</v>
      </c>
      <c r="G1492" s="2">
        <f t="shared" si="34"/>
        <v>35498.56609</v>
      </c>
      <c r="H1492" s="2">
        <f t="shared" si="35"/>
        <v>6.9999999832361937E-2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1240000.02</v>
      </c>
      <c r="D1493" s="1">
        <v>0</v>
      </c>
      <c r="E1493" s="1">
        <v>0</v>
      </c>
      <c r="F1493" s="1">
        <v>0</v>
      </c>
      <c r="G1493" s="2">
        <f t="shared" si="34"/>
        <v>17360.00028</v>
      </c>
      <c r="H1493" s="2">
        <f t="shared" si="35"/>
        <v>2.0000000018626451E-2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1240000.02</v>
      </c>
      <c r="D1497" s="1">
        <v>0</v>
      </c>
      <c r="E1497" s="1">
        <v>0</v>
      </c>
      <c r="F1497" s="1">
        <v>0</v>
      </c>
      <c r="G1497" s="2">
        <f t="shared" si="34"/>
        <v>22320.000359999998</v>
      </c>
      <c r="H1497" s="2">
        <f t="shared" si="35"/>
        <v>2.0000000018626451E-2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7906728.7600000007</v>
      </c>
      <c r="D1499" s="1">
        <v>0</v>
      </c>
      <c r="E1499" s="1">
        <v>0</v>
      </c>
      <c r="F1499" s="1">
        <v>0</v>
      </c>
      <c r="G1499" s="2">
        <f t="shared" si="34"/>
        <v>158134.57520000002</v>
      </c>
      <c r="H1499" s="2">
        <f t="shared" si="35"/>
        <v>0.23999999929219484</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4901119.41</v>
      </c>
      <c r="D1501" s="1">
        <v>0</v>
      </c>
      <c r="E1501" s="1">
        <v>0</v>
      </c>
      <c r="F1501" s="1">
        <v>0</v>
      </c>
      <c r="G1501" s="2">
        <f t="shared" si="34"/>
        <v>107824.62702</v>
      </c>
      <c r="H1501" s="2">
        <f t="shared" si="35"/>
        <v>0.41000000014901161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778045.68</v>
      </c>
      <c r="D1502" s="1">
        <v>0</v>
      </c>
      <c r="E1502" s="1">
        <v>0</v>
      </c>
      <c r="F1502" s="1">
        <v>0</v>
      </c>
      <c r="G1502" s="2">
        <f t="shared" si="34"/>
        <v>17895.050640000001</v>
      </c>
      <c r="H1502" s="2">
        <f t="shared" si="35"/>
        <v>0.31999999994877726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2773792.05</v>
      </c>
      <c r="D1503" s="1">
        <v>0</v>
      </c>
      <c r="E1503" s="1">
        <v>0</v>
      </c>
      <c r="F1503" s="1">
        <v>0</v>
      </c>
      <c r="G1503" s="2">
        <f t="shared" si="34"/>
        <v>66571.0092</v>
      </c>
      <c r="H1503" s="2">
        <f t="shared" si="35"/>
        <v>4.9999999813735485E-2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60795.43</v>
      </c>
      <c r="D1504" s="1">
        <v>0</v>
      </c>
      <c r="E1504" s="1">
        <v>0</v>
      </c>
      <c r="F1504" s="1">
        <v>0</v>
      </c>
      <c r="G1504" s="2">
        <f t="shared" si="34"/>
        <v>1519.8857500000001</v>
      </c>
      <c r="H1504" s="2">
        <f t="shared" si="35"/>
        <v>0.43000000000029104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10624.81</v>
      </c>
      <c r="D1505" s="1">
        <v>0</v>
      </c>
      <c r="E1505" s="1">
        <v>0</v>
      </c>
      <c r="F1505" s="1">
        <v>0</v>
      </c>
      <c r="G1505" s="2">
        <f t="shared" si="34"/>
        <v>276.24505999999997</v>
      </c>
      <c r="H1505" s="2">
        <f t="shared" si="35"/>
        <v>0.19000000000050932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785669.51</v>
      </c>
      <c r="D1507" s="1">
        <v>0</v>
      </c>
      <c r="E1507" s="1">
        <v>0</v>
      </c>
      <c r="F1507" s="1">
        <v>0</v>
      </c>
      <c r="G1507" s="2">
        <f t="shared" si="34"/>
        <v>21998.746279999999</v>
      </c>
      <c r="H1507" s="2">
        <f t="shared" si="35"/>
        <v>0.48999999999068677</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20000</v>
      </c>
      <c r="D1508" s="1">
        <v>0</v>
      </c>
      <c r="E1508" s="1">
        <v>0</v>
      </c>
      <c r="F1508" s="1">
        <v>0</v>
      </c>
      <c r="G1508" s="2">
        <f t="shared" si="34"/>
        <v>580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472191.93</v>
      </c>
      <c r="D1509" s="1">
        <v>0</v>
      </c>
      <c r="E1509" s="1">
        <v>0</v>
      </c>
      <c r="F1509" s="1">
        <v>0</v>
      </c>
      <c r="G1509" s="2">
        <f t="shared" si="34"/>
        <v>14165.757899999999</v>
      </c>
      <c r="H1509" s="2">
        <f t="shared" si="35"/>
        <v>7.0000000006984919E-2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2479714.7200000002</v>
      </c>
      <c r="D1510" s="1">
        <v>0</v>
      </c>
      <c r="E1510" s="1">
        <v>0</v>
      </c>
      <c r="F1510" s="1">
        <v>0</v>
      </c>
      <c r="G1510" s="2">
        <f t="shared" si="34"/>
        <v>76871.156320000009</v>
      </c>
      <c r="H1510" s="2">
        <f t="shared" si="35"/>
        <v>0.27999999979510903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525894.63</v>
      </c>
      <c r="D1511" s="1">
        <v>0</v>
      </c>
      <c r="E1511" s="1">
        <v>0</v>
      </c>
      <c r="F1511" s="1">
        <v>0</v>
      </c>
      <c r="G1511" s="2">
        <f t="shared" si="34"/>
        <v>16828.62816</v>
      </c>
      <c r="H1511" s="2">
        <f t="shared" si="35"/>
        <v>0.36999999999534339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525894.63</v>
      </c>
      <c r="D1515" s="1">
        <v>0</v>
      </c>
      <c r="E1515" s="1">
        <v>0</v>
      </c>
      <c r="F1515" s="1">
        <v>0</v>
      </c>
      <c r="G1515" s="2">
        <f t="shared" si="34"/>
        <v>18932.206679999999</v>
      </c>
      <c r="H1515" s="2">
        <f t="shared" si="35"/>
        <v>0.36999999999534339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4473042.22</v>
      </c>
      <c r="D1517" s="1">
        <v>0</v>
      </c>
      <c r="E1517" s="1">
        <v>0</v>
      </c>
      <c r="F1517" s="1">
        <v>0</v>
      </c>
      <c r="G1517" s="2">
        <f t="shared" si="34"/>
        <v>169975.60436</v>
      </c>
      <c r="H1517" s="2">
        <f t="shared" si="35"/>
        <v>0.21999999973922968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592136.66999999993</v>
      </c>
      <c r="D1518" s="1">
        <v>0</v>
      </c>
      <c r="E1518" s="1">
        <v>0</v>
      </c>
      <c r="F1518" s="1">
        <v>0</v>
      </c>
      <c r="G1518" s="2">
        <f t="shared" si="34"/>
        <v>23093.330129999998</v>
      </c>
      <c r="H1518" s="2">
        <f t="shared" si="35"/>
        <v>0.33000000007450581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381252.74</v>
      </c>
      <c r="D1524" s="1">
        <v>0</v>
      </c>
      <c r="E1524" s="1">
        <v>0</v>
      </c>
      <c r="F1524" s="1">
        <v>0</v>
      </c>
      <c r="G1524" s="2">
        <f t="shared" si="34"/>
        <v>17156.373299999999</v>
      </c>
      <c r="H1524" s="2">
        <f t="shared" si="35"/>
        <v>0.26000000000931323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343104.46</v>
      </c>
      <c r="D1530" s="1">
        <v>0</v>
      </c>
      <c r="E1530" s="1">
        <v>0</v>
      </c>
      <c r="F1530" s="1">
        <v>0</v>
      </c>
      <c r="G1530" s="2">
        <f t="shared" si="34"/>
        <v>17498.32746</v>
      </c>
      <c r="H1530" s="2">
        <f t="shared" si="35"/>
        <v>0.46000000002095476</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343104.46</v>
      </c>
      <c r="D1531" s="1">
        <v>0</v>
      </c>
      <c r="E1531" s="1">
        <v>0</v>
      </c>
      <c r="F1531" s="1">
        <v>0</v>
      </c>
      <c r="G1531" s="2">
        <f t="shared" si="34"/>
        <v>17841.431919999999</v>
      </c>
      <c r="H1531" s="2">
        <f t="shared" si="35"/>
        <v>0.46000000002095476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38148.28</v>
      </c>
      <c r="D1560" s="1">
        <v>0</v>
      </c>
      <c r="E1560" s="1">
        <v>0</v>
      </c>
      <c r="F1560" s="1">
        <v>0</v>
      </c>
      <c r="G1560" s="2">
        <f t="shared" si="34"/>
        <v>3090.0106799999999</v>
      </c>
      <c r="H1560" s="2">
        <f t="shared" si="35"/>
        <v>0.27999999999883585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38148.28</v>
      </c>
      <c r="D1561" s="1">
        <v>0</v>
      </c>
      <c r="E1561" s="1">
        <v>0</v>
      </c>
      <c r="F1561" s="1">
        <v>0</v>
      </c>
      <c r="G1561" s="2">
        <f t="shared" si="34"/>
        <v>3128.1589600000002</v>
      </c>
      <c r="H1561" s="2">
        <f t="shared" si="35"/>
        <v>0.27999999999883585</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210883.93</v>
      </c>
      <c r="D1565" s="1">
        <v>0</v>
      </c>
      <c r="E1565" s="1">
        <v>0</v>
      </c>
      <c r="F1565" s="1">
        <v>0</v>
      </c>
      <c r="G1565" s="2">
        <f t="shared" si="34"/>
        <v>18136.017979999997</v>
      </c>
      <c r="H1565" s="2">
        <f t="shared" si="35"/>
        <v>7.0000000006984919E-2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210883.93</v>
      </c>
      <c r="D1566" s="1">
        <v>0</v>
      </c>
      <c r="E1566" s="1">
        <v>0</v>
      </c>
      <c r="F1566" s="1">
        <v>0</v>
      </c>
      <c r="G1566" s="2">
        <f t="shared" si="34"/>
        <v>18346.901909999997</v>
      </c>
      <c r="H1566" s="2">
        <f t="shared" si="35"/>
        <v>7.0000000006984919E-2</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3880905.55</v>
      </c>
      <c r="D1576" s="1">
        <v>0</v>
      </c>
      <c r="E1576" s="1">
        <v>0</v>
      </c>
      <c r="F1576" s="1">
        <v>0</v>
      </c>
      <c r="G1576" s="2">
        <f t="shared" si="34"/>
        <v>376447.83834999998</v>
      </c>
      <c r="H1576" s="2">
        <f t="shared" si="35"/>
        <v>0.45000000018626451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741793.11</v>
      </c>
      <c r="D1578" s="1">
        <v>0</v>
      </c>
      <c r="E1578" s="1">
        <v>0</v>
      </c>
      <c r="F1578" s="1">
        <v>0</v>
      </c>
      <c r="G1578" s="2">
        <f t="shared" si="34"/>
        <v>73437.517890000003</v>
      </c>
      <c r="H1578" s="2">
        <f t="shared" si="35"/>
        <v>0.10999999998603016</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68693.75</v>
      </c>
      <c r="D1579" s="1">
        <v>0</v>
      </c>
      <c r="E1579" s="1">
        <v>0</v>
      </c>
      <c r="F1579" s="1">
        <v>0</v>
      </c>
      <c r="G1579" s="2">
        <f t="shared" si="34"/>
        <v>6869.375</v>
      </c>
      <c r="H1579" s="2">
        <f t="shared" si="35"/>
        <v>0.25</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3070418.69</v>
      </c>
      <c r="D1580" s="13">
        <v>0</v>
      </c>
      <c r="E1580" s="13">
        <v>0</v>
      </c>
      <c r="F1580" s="13">
        <v>0</v>
      </c>
      <c r="G1580" s="14">
        <f t="shared" si="34"/>
        <v>310112.28769000003</v>
      </c>
      <c r="H1580" s="14">
        <f t="shared" si="35"/>
        <v>0.31000000005587935</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topLeftCell="A7"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35280</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6013497</v>
      </c>
      <c r="I16" s="172">
        <f>'PR-RAS'!E6</f>
        <v>7254285.1499999994</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4850654</v>
      </c>
      <c r="I17" s="172">
        <f>'PR-RAS'!E151</f>
        <v>6008071.5300000003</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141068</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629271.43000000343</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34541604</v>
      </c>
      <c r="I20" s="175">
        <f>BILANCA!E7</f>
        <v>35679884.349999994</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1662350</v>
      </c>
      <c r="I21" s="177">
        <f>BILANCA!E68</f>
        <v>1620126.2800000003</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2818663</v>
      </c>
      <c r="I22" s="177">
        <f>BILANCA!E176</f>
        <v>4473042.2200000007</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33385291</v>
      </c>
      <c r="I23" s="179">
        <f>BILANCA!E237</f>
        <v>32826968.41</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2007769</v>
      </c>
      <c r="I24" s="175">
        <f>'RAS-funkcijski'!E5</f>
        <v>2374876.13</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512225</v>
      </c>
      <c r="I25" s="177">
        <f>'RAS-funkcijski'!E35</f>
        <v>1110315.47</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3258097</v>
      </c>
      <c r="I26" s="177">
        <f>'RAS-funkcijski'!E88</f>
        <v>1953679.23</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98061</v>
      </c>
      <c r="I27" s="177">
        <f>'RAS-funkcijski'!E114</f>
        <v>160714.55000000002</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7747112</v>
      </c>
      <c r="I28" s="181">
        <f>'RAS-funkcijski'!E141</f>
        <v>8172364.1099999994</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0</v>
      </c>
      <c r="I29" s="175">
        <f>'P-VRIO'!E5</f>
        <v>0</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0</v>
      </c>
      <c r="I30" s="177">
        <f>'P-VRIO'!E22</f>
        <v>0</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2818663.14</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4473042.22</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592136.66999999993</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3880905.55</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283" zoomScaleNormal="100" workbookViewId="0">
      <selection activeCell="E832" sqref="E832"/>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6013497</v>
      </c>
      <c r="E6" s="53">
        <f>E7+E44+E50+E82+E106+E124+E133+E139</f>
        <v>7254285.1499999994</v>
      </c>
      <c r="F6" s="54">
        <f t="shared" ref="F6:F131" si="0">IF(D6&lt;&gt;0,IF(E6/D6&gt;=100,"&gt;&gt;100",E6/D6*100),"-")</f>
        <v>120.63338769438148</v>
      </c>
    </row>
    <row r="7" spans="1:25" ht="12.75" customHeight="1" x14ac:dyDescent="0.2">
      <c r="A7" s="55">
        <v>61</v>
      </c>
      <c r="B7" s="307" t="s">
        <v>57</v>
      </c>
      <c r="C7" s="52" t="s">
        <v>58</v>
      </c>
      <c r="D7" s="53">
        <f t="shared" ref="D7:E7" si="1">D8+D17+D23+D29+D37+D40</f>
        <v>1262971</v>
      </c>
      <c r="E7" s="53">
        <f t="shared" si="1"/>
        <v>1686321.73</v>
      </c>
      <c r="F7" s="54">
        <f t="shared" si="0"/>
        <v>133.52022572173075</v>
      </c>
    </row>
    <row r="8" spans="1:25" ht="12.75" customHeight="1" x14ac:dyDescent="0.2">
      <c r="A8" s="55">
        <v>611</v>
      </c>
      <c r="B8" s="87" t="s">
        <v>59</v>
      </c>
      <c r="C8" s="52" t="s">
        <v>60</v>
      </c>
      <c r="D8" s="53">
        <f t="shared" ref="D8:E8" si="2">SUM(D9:D14)-D15-D16</f>
        <v>1149308</v>
      </c>
      <c r="E8" s="53">
        <f t="shared" si="2"/>
        <v>1489352.67</v>
      </c>
      <c r="F8" s="54">
        <f t="shared" si="0"/>
        <v>129.58690533782067</v>
      </c>
    </row>
    <row r="9" spans="1:25" ht="12.75" customHeight="1" x14ac:dyDescent="0.2">
      <c r="A9" s="55">
        <v>6111</v>
      </c>
      <c r="B9" s="87" t="s">
        <v>61</v>
      </c>
      <c r="C9" s="52" t="s">
        <v>62</v>
      </c>
      <c r="D9" s="244">
        <v>1224236</v>
      </c>
      <c r="E9" s="244">
        <v>1674153.14</v>
      </c>
      <c r="F9" s="54">
        <f t="shared" si="0"/>
        <v>136.75085032624429</v>
      </c>
    </row>
    <row r="10" spans="1:25" ht="12.75" customHeight="1" x14ac:dyDescent="0.2">
      <c r="A10" s="55">
        <v>6112</v>
      </c>
      <c r="B10" s="87" t="s">
        <v>63</v>
      </c>
      <c r="C10" s="52" t="s">
        <v>64</v>
      </c>
      <c r="D10" s="244">
        <v>117590</v>
      </c>
      <c r="E10" s="244">
        <v>97778.45</v>
      </c>
      <c r="F10" s="54">
        <f t="shared" si="0"/>
        <v>83.15201122544434</v>
      </c>
    </row>
    <row r="11" spans="1:25" ht="12.75" customHeight="1" x14ac:dyDescent="0.2">
      <c r="A11" s="55">
        <v>6113</v>
      </c>
      <c r="B11" s="87" t="s">
        <v>65</v>
      </c>
      <c r="C11" s="52" t="s">
        <v>66</v>
      </c>
      <c r="D11" s="244">
        <v>104829</v>
      </c>
      <c r="E11" s="244">
        <v>74169.5</v>
      </c>
      <c r="F11" s="54">
        <f t="shared" si="0"/>
        <v>70.752845109654771</v>
      </c>
    </row>
    <row r="12" spans="1:25" ht="12.75" customHeight="1" x14ac:dyDescent="0.2">
      <c r="A12" s="55">
        <v>6114</v>
      </c>
      <c r="B12" s="87" t="s">
        <v>67</v>
      </c>
      <c r="C12" s="52" t="s">
        <v>68</v>
      </c>
      <c r="D12" s="244">
        <v>43911</v>
      </c>
      <c r="E12" s="244">
        <v>7276.36</v>
      </c>
      <c r="F12" s="54">
        <f t="shared" si="0"/>
        <v>16.570699824645306</v>
      </c>
    </row>
    <row r="13" spans="1:25" ht="12.75" customHeight="1" x14ac:dyDescent="0.2">
      <c r="A13" s="55">
        <v>6115</v>
      </c>
      <c r="B13" s="87" t="s">
        <v>69</v>
      </c>
      <c r="C13" s="52" t="s">
        <v>70</v>
      </c>
      <c r="D13" s="244">
        <v>126000</v>
      </c>
      <c r="E13" s="244">
        <v>150071.46</v>
      </c>
      <c r="F13" s="54">
        <f t="shared" si="0"/>
        <v>119.10433333333333</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v>467258</v>
      </c>
      <c r="E15" s="244">
        <v>514096.24</v>
      </c>
      <c r="F15" s="54">
        <f t="shared" si="0"/>
        <v>110.0240637934503</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93335</v>
      </c>
      <c r="E23" s="53">
        <f t="shared" si="4"/>
        <v>164582.45000000001</v>
      </c>
      <c r="F23" s="54">
        <f t="shared" si="0"/>
        <v>176.33519044302781</v>
      </c>
    </row>
    <row r="24" spans="1:6" ht="12.75" customHeight="1" x14ac:dyDescent="0.2">
      <c r="A24" s="55">
        <v>6131</v>
      </c>
      <c r="B24" s="87" t="s">
        <v>91</v>
      </c>
      <c r="C24" s="52" t="s">
        <v>92</v>
      </c>
      <c r="D24" s="244"/>
      <c r="E24" s="244"/>
      <c r="F24" s="54" t="str">
        <f t="shared" si="0"/>
        <v>-</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93335</v>
      </c>
      <c r="E27" s="244">
        <v>164582.45000000001</v>
      </c>
      <c r="F27" s="54">
        <f t="shared" si="0"/>
        <v>176.33519044302781</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20328</v>
      </c>
      <c r="E29" s="53">
        <f t="shared" si="5"/>
        <v>32386.61</v>
      </c>
      <c r="F29" s="54">
        <f t="shared" si="0"/>
        <v>159.3201987406533</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20328</v>
      </c>
      <c r="E31" s="244">
        <v>32386.61</v>
      </c>
      <c r="F31" s="54">
        <f t="shared" si="0"/>
        <v>159.3201987406533</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3857954</v>
      </c>
      <c r="E50" s="53">
        <f>E51+E54+E59+E62+E65+E68+E71+E74+E77</f>
        <v>3905357.38</v>
      </c>
      <c r="F50" s="54">
        <f t="shared" si="0"/>
        <v>101.22871812364791</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3632020</v>
      </c>
      <c r="E59" s="53">
        <f t="shared" si="12"/>
        <v>3697192.38</v>
      </c>
      <c r="F59" s="54">
        <f t="shared" si="0"/>
        <v>101.79438384149866</v>
      </c>
    </row>
    <row r="60" spans="1:6" ht="24" x14ac:dyDescent="0.2">
      <c r="A60" s="55">
        <v>6331</v>
      </c>
      <c r="B60" s="88" t="s">
        <v>163</v>
      </c>
      <c r="C60" s="52" t="s">
        <v>164</v>
      </c>
      <c r="D60" s="244">
        <v>3319534</v>
      </c>
      <c r="E60" s="244">
        <v>3277192.38</v>
      </c>
      <c r="F60" s="54">
        <f t="shared" si="0"/>
        <v>98.72447096490049</v>
      </c>
    </row>
    <row r="61" spans="1:6" ht="24" x14ac:dyDescent="0.2">
      <c r="A61" s="55">
        <v>6332</v>
      </c>
      <c r="B61" s="88" t="s">
        <v>165</v>
      </c>
      <c r="C61" s="52" t="s">
        <v>166</v>
      </c>
      <c r="D61" s="244">
        <v>312486</v>
      </c>
      <c r="E61" s="244">
        <v>420000</v>
      </c>
      <c r="F61" s="54">
        <f t="shared" si="0"/>
        <v>134.40602138975825</v>
      </c>
    </row>
    <row r="62" spans="1:6" ht="12.75" customHeight="1" x14ac:dyDescent="0.2">
      <c r="A62" s="55">
        <v>634</v>
      </c>
      <c r="B62" s="87" t="s">
        <v>167</v>
      </c>
      <c r="C62" s="52" t="s">
        <v>168</v>
      </c>
      <c r="D62" s="53">
        <f t="shared" ref="D62:E62" si="13">SUM(D63:D64)</f>
        <v>0</v>
      </c>
      <c r="E62" s="53">
        <f t="shared" si="13"/>
        <v>0</v>
      </c>
      <c r="F62" s="54" t="str">
        <f t="shared" si="0"/>
        <v>-</v>
      </c>
    </row>
    <row r="63" spans="1:6" ht="12.75" customHeight="1" x14ac:dyDescent="0.2">
      <c r="A63" s="55">
        <v>6341</v>
      </c>
      <c r="B63" s="87" t="s">
        <v>169</v>
      </c>
      <c r="C63" s="52" t="s">
        <v>170</v>
      </c>
      <c r="D63" s="244"/>
      <c r="E63" s="244"/>
      <c r="F63" s="54" t="str">
        <f t="shared" si="0"/>
        <v>-</v>
      </c>
    </row>
    <row r="64" spans="1:6" ht="12.75" customHeight="1" x14ac:dyDescent="0.2">
      <c r="A64" s="55">
        <v>6342</v>
      </c>
      <c r="B64" s="87" t="s">
        <v>171</v>
      </c>
      <c r="C64" s="52" t="s">
        <v>172</v>
      </c>
      <c r="D64" s="244"/>
      <c r="E64" s="244"/>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225934</v>
      </c>
      <c r="E74" s="53">
        <f t="shared" si="17"/>
        <v>208165</v>
      </c>
      <c r="F74" s="54">
        <f t="shared" si="0"/>
        <v>92.135313852718042</v>
      </c>
    </row>
    <row r="75" spans="1:6" ht="12.75" customHeight="1" x14ac:dyDescent="0.2">
      <c r="A75" s="55" t="s">
        <v>193</v>
      </c>
      <c r="B75" s="87" t="s">
        <v>194</v>
      </c>
      <c r="C75" s="52" t="s">
        <v>193</v>
      </c>
      <c r="D75" s="244"/>
      <c r="E75" s="244"/>
      <c r="F75" s="54" t="str">
        <f t="shared" si="0"/>
        <v>-</v>
      </c>
    </row>
    <row r="76" spans="1:6" ht="12.75" customHeight="1" x14ac:dyDescent="0.2">
      <c r="A76" s="55" t="s">
        <v>195</v>
      </c>
      <c r="B76" s="87" t="s">
        <v>196</v>
      </c>
      <c r="C76" s="52" t="s">
        <v>195</v>
      </c>
      <c r="D76" s="244">
        <v>225934</v>
      </c>
      <c r="E76" s="244">
        <v>208165</v>
      </c>
      <c r="F76" s="54">
        <f t="shared" si="0"/>
        <v>92.135313852718042</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321726</v>
      </c>
      <c r="E82" s="53">
        <f t="shared" si="19"/>
        <v>1034935.59</v>
      </c>
      <c r="F82" s="54">
        <f t="shared" si="0"/>
        <v>321.68229798026891</v>
      </c>
    </row>
    <row r="83" spans="1:6" ht="12.75" customHeight="1" x14ac:dyDescent="0.2">
      <c r="A83" s="55">
        <v>641</v>
      </c>
      <c r="B83" s="87" t="s">
        <v>209</v>
      </c>
      <c r="C83" s="52" t="s">
        <v>210</v>
      </c>
      <c r="D83" s="53">
        <f t="shared" ref="D83:E83" si="20">SUM(D84:D90)</f>
        <v>20</v>
      </c>
      <c r="E83" s="53">
        <f t="shared" si="20"/>
        <v>2740.06</v>
      </c>
      <c r="F83" s="54" t="str">
        <f t="shared" si="0"/>
        <v>&gt;&gt;100</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20</v>
      </c>
      <c r="E85" s="244">
        <v>12.58</v>
      </c>
      <c r="F85" s="54">
        <f t="shared" si="0"/>
        <v>62.9</v>
      </c>
    </row>
    <row r="86" spans="1:6" ht="12.75" customHeight="1" x14ac:dyDescent="0.2">
      <c r="A86" s="55">
        <v>6414</v>
      </c>
      <c r="B86" s="87" t="s">
        <v>215</v>
      </c>
      <c r="C86" s="52" t="s">
        <v>216</v>
      </c>
      <c r="D86" s="244"/>
      <c r="E86" s="244">
        <v>2727.48</v>
      </c>
      <c r="F86" s="54" t="str">
        <f t="shared" si="0"/>
        <v>-</v>
      </c>
    </row>
    <row r="87" spans="1:6" ht="12.75" customHeight="1" x14ac:dyDescent="0.2">
      <c r="A87" s="55">
        <v>6415</v>
      </c>
      <c r="B87" s="87" t="s">
        <v>217</v>
      </c>
      <c r="C87" s="52" t="s">
        <v>218</v>
      </c>
      <c r="D87" s="244"/>
      <c r="E87" s="244"/>
      <c r="F87" s="54" t="str">
        <f t="shared" si="0"/>
        <v>-</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321706</v>
      </c>
      <c r="E91" s="53">
        <f t="shared" si="21"/>
        <v>1032195.5299999999</v>
      </c>
      <c r="F91" s="54">
        <f t="shared" si="0"/>
        <v>320.85056853151633</v>
      </c>
    </row>
    <row r="92" spans="1:6" ht="12.75" customHeight="1" x14ac:dyDescent="0.2">
      <c r="A92" s="55">
        <v>6421</v>
      </c>
      <c r="B92" s="87" t="s">
        <v>227</v>
      </c>
      <c r="C92" s="52" t="s">
        <v>228</v>
      </c>
      <c r="D92" s="244"/>
      <c r="E92" s="244">
        <v>19422.349999999999</v>
      </c>
      <c r="F92" s="54" t="str">
        <f t="shared" si="0"/>
        <v>-</v>
      </c>
    </row>
    <row r="93" spans="1:6" ht="12.75" customHeight="1" x14ac:dyDescent="0.2">
      <c r="A93" s="55">
        <v>6422</v>
      </c>
      <c r="B93" s="87" t="s">
        <v>229</v>
      </c>
      <c r="C93" s="52" t="s">
        <v>230</v>
      </c>
      <c r="D93" s="244">
        <v>46912</v>
      </c>
      <c r="E93" s="244">
        <v>889704.26</v>
      </c>
      <c r="F93" s="54">
        <f t="shared" si="0"/>
        <v>1896.5387534106412</v>
      </c>
    </row>
    <row r="94" spans="1:6" ht="12.75" customHeight="1" x14ac:dyDescent="0.2">
      <c r="A94" s="55">
        <v>6423</v>
      </c>
      <c r="B94" s="87" t="s">
        <v>231</v>
      </c>
      <c r="C94" s="52" t="s">
        <v>232</v>
      </c>
      <c r="D94" s="244">
        <v>268964</v>
      </c>
      <c r="E94" s="244">
        <v>121826.07</v>
      </c>
      <c r="F94" s="54">
        <f t="shared" si="0"/>
        <v>45.294563584717665</v>
      </c>
    </row>
    <row r="95" spans="1:6" ht="12.75" customHeight="1" x14ac:dyDescent="0.2">
      <c r="A95" s="55">
        <v>6424</v>
      </c>
      <c r="B95" s="87" t="s">
        <v>233</v>
      </c>
      <c r="C95" s="52" t="s">
        <v>234</v>
      </c>
      <c r="D95" s="244">
        <v>5830</v>
      </c>
      <c r="E95" s="244"/>
      <c r="F95" s="54">
        <f t="shared" si="0"/>
        <v>0</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c r="E97" s="244">
        <v>1242.8499999999999</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514941</v>
      </c>
      <c r="E106" s="53">
        <f t="shared" si="23"/>
        <v>622470.44999999995</v>
      </c>
      <c r="F106" s="54">
        <f t="shared" si="0"/>
        <v>120.88189714938216</v>
      </c>
    </row>
    <row r="107" spans="1:6" ht="12.75" customHeight="1" x14ac:dyDescent="0.2">
      <c r="A107" s="55">
        <v>651</v>
      </c>
      <c r="B107" s="87" t="s">
        <v>257</v>
      </c>
      <c r="C107" s="52" t="s">
        <v>258</v>
      </c>
      <c r="D107" s="53">
        <f t="shared" ref="D107:E107" si="24">SUM(D108:D111)</f>
        <v>4478</v>
      </c>
      <c r="E107" s="53">
        <f t="shared" si="24"/>
        <v>10840.95</v>
      </c>
      <c r="F107" s="54">
        <f t="shared" si="0"/>
        <v>242.09356855739173</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c r="E109" s="244"/>
      <c r="F109" s="54" t="str">
        <f t="shared" si="0"/>
        <v>-</v>
      </c>
    </row>
    <row r="110" spans="1:6" ht="12.75" customHeight="1" x14ac:dyDescent="0.2">
      <c r="A110" s="55">
        <v>6513</v>
      </c>
      <c r="B110" s="87" t="s">
        <v>263</v>
      </c>
      <c r="C110" s="52" t="s">
        <v>264</v>
      </c>
      <c r="D110" s="244">
        <v>84</v>
      </c>
      <c r="E110" s="244"/>
      <c r="F110" s="54">
        <f t="shared" si="0"/>
        <v>0</v>
      </c>
    </row>
    <row r="111" spans="1:6" ht="12.75" customHeight="1" x14ac:dyDescent="0.2">
      <c r="A111" s="55">
        <v>6514</v>
      </c>
      <c r="B111" s="87" t="s">
        <v>265</v>
      </c>
      <c r="C111" s="52" t="s">
        <v>266</v>
      </c>
      <c r="D111" s="244">
        <v>4394</v>
      </c>
      <c r="E111" s="244">
        <v>10840.95</v>
      </c>
      <c r="F111" s="54">
        <f t="shared" si="0"/>
        <v>246.72166590805645</v>
      </c>
    </row>
    <row r="112" spans="1:6" ht="12.75" customHeight="1" x14ac:dyDescent="0.2">
      <c r="A112" s="55">
        <v>652</v>
      </c>
      <c r="B112" s="87" t="s">
        <v>267</v>
      </c>
      <c r="C112" s="52" t="s">
        <v>268</v>
      </c>
      <c r="D112" s="53">
        <f t="shared" ref="D112:E112" si="25">SUM(D113:D119)</f>
        <v>156777</v>
      </c>
      <c r="E112" s="53">
        <f t="shared" si="25"/>
        <v>15659.55</v>
      </c>
      <c r="F112" s="54">
        <f t="shared" si="0"/>
        <v>9.9884230467479274</v>
      </c>
    </row>
    <row r="113" spans="1:6" ht="12.75" customHeight="1" x14ac:dyDescent="0.2">
      <c r="A113" s="55">
        <v>6521</v>
      </c>
      <c r="B113" s="87" t="s">
        <v>269</v>
      </c>
      <c r="C113" s="52" t="s">
        <v>270</v>
      </c>
      <c r="D113" s="244"/>
      <c r="E113" s="244"/>
      <c r="F113" s="54" t="str">
        <f t="shared" si="0"/>
        <v>-</v>
      </c>
    </row>
    <row r="114" spans="1:6" ht="12.75" customHeight="1" x14ac:dyDescent="0.2">
      <c r="A114" s="55">
        <v>6522</v>
      </c>
      <c r="B114" s="87" t="s">
        <v>271</v>
      </c>
      <c r="C114" s="52" t="s">
        <v>272</v>
      </c>
      <c r="D114" s="244">
        <v>349</v>
      </c>
      <c r="E114" s="244">
        <v>651.30999999999995</v>
      </c>
      <c r="F114" s="54">
        <f t="shared" si="0"/>
        <v>186.621776504298</v>
      </c>
    </row>
    <row r="115" spans="1:6" ht="12.75" customHeight="1" x14ac:dyDescent="0.2">
      <c r="A115" s="55">
        <v>6524</v>
      </c>
      <c r="B115" s="87" t="s">
        <v>273</v>
      </c>
      <c r="C115" s="52" t="s">
        <v>274</v>
      </c>
      <c r="D115" s="244"/>
      <c r="E115" s="244"/>
      <c r="F115" s="54" t="str">
        <f t="shared" si="0"/>
        <v>-</v>
      </c>
    </row>
    <row r="116" spans="1:6" ht="12.75" customHeight="1" x14ac:dyDescent="0.2">
      <c r="A116" s="55">
        <v>6525</v>
      </c>
      <c r="B116" s="87" t="s">
        <v>275</v>
      </c>
      <c r="C116" s="52" t="s">
        <v>276</v>
      </c>
      <c r="D116" s="244">
        <v>121434</v>
      </c>
      <c r="E116" s="244">
        <v>9428.24</v>
      </c>
      <c r="F116" s="54">
        <f t="shared" si="0"/>
        <v>7.7640858408682902</v>
      </c>
    </row>
    <row r="117" spans="1:6" ht="12.75" customHeight="1" x14ac:dyDescent="0.2">
      <c r="A117" s="55">
        <v>6526</v>
      </c>
      <c r="B117" s="87" t="s">
        <v>277</v>
      </c>
      <c r="C117" s="52" t="s">
        <v>278</v>
      </c>
      <c r="D117" s="244">
        <v>34994</v>
      </c>
      <c r="E117" s="244">
        <v>5580</v>
      </c>
      <c r="F117" s="54">
        <f t="shared" si="0"/>
        <v>15.945590672686746</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353686</v>
      </c>
      <c r="E120" s="53">
        <f t="shared" si="26"/>
        <v>595969.94999999995</v>
      </c>
      <c r="F120" s="54">
        <f t="shared" si="0"/>
        <v>168.50255593944908</v>
      </c>
    </row>
    <row r="121" spans="1:6" ht="12.75" customHeight="1" x14ac:dyDescent="0.2">
      <c r="A121" s="55">
        <v>6531</v>
      </c>
      <c r="B121" s="87" t="s">
        <v>285</v>
      </c>
      <c r="C121" s="52" t="s">
        <v>286</v>
      </c>
      <c r="D121" s="244">
        <v>18523</v>
      </c>
      <c r="E121" s="244">
        <v>265114.2</v>
      </c>
      <c r="F121" s="54">
        <f t="shared" si="0"/>
        <v>1431.2703125843545</v>
      </c>
    </row>
    <row r="122" spans="1:6" ht="12.75" customHeight="1" x14ac:dyDescent="0.2">
      <c r="A122" s="55">
        <v>6532</v>
      </c>
      <c r="B122" s="87" t="s">
        <v>287</v>
      </c>
      <c r="C122" s="52" t="s">
        <v>288</v>
      </c>
      <c r="D122" s="244">
        <v>335163</v>
      </c>
      <c r="E122" s="244">
        <v>330855.75</v>
      </c>
      <c r="F122" s="54">
        <f t="shared" si="0"/>
        <v>98.714879029009765</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2000</v>
      </c>
      <c r="E124" s="53">
        <f t="shared" si="27"/>
        <v>5000</v>
      </c>
      <c r="F124" s="54">
        <f t="shared" si="0"/>
        <v>250</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2000</v>
      </c>
      <c r="E128" s="53">
        <f t="shared" si="29"/>
        <v>5000</v>
      </c>
      <c r="F128" s="54">
        <f t="shared" si="0"/>
        <v>250</v>
      </c>
    </row>
    <row r="129" spans="1:6" ht="12.75" customHeight="1" x14ac:dyDescent="0.2">
      <c r="A129" s="55">
        <v>6631</v>
      </c>
      <c r="B129" s="88" t="s">
        <v>301</v>
      </c>
      <c r="C129" s="52" t="s">
        <v>302</v>
      </c>
      <c r="D129" s="244"/>
      <c r="E129" s="244">
        <v>5000</v>
      </c>
      <c r="F129" s="54" t="str">
        <f t="shared" si="0"/>
        <v>-</v>
      </c>
    </row>
    <row r="130" spans="1:6" ht="12.75" customHeight="1" x14ac:dyDescent="0.2">
      <c r="A130" s="55">
        <v>6632</v>
      </c>
      <c r="B130" s="234" t="s">
        <v>303</v>
      </c>
      <c r="C130" s="52" t="s">
        <v>304</v>
      </c>
      <c r="D130" s="244">
        <v>2000</v>
      </c>
      <c r="E130" s="244"/>
      <c r="F130" s="54">
        <f t="shared" si="0"/>
        <v>0</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53905</v>
      </c>
      <c r="E139" s="53">
        <f t="shared" si="33"/>
        <v>200</v>
      </c>
      <c r="F139" s="54">
        <f t="shared" si="31"/>
        <v>0.37102309618773771</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53905</v>
      </c>
      <c r="E150" s="244">
        <v>200</v>
      </c>
      <c r="F150" s="54">
        <f t="shared" si="31"/>
        <v>0.37102309618773771</v>
      </c>
    </row>
    <row r="151" spans="1:6" ht="12.75" customHeight="1" x14ac:dyDescent="0.2">
      <c r="A151" s="55">
        <v>3</v>
      </c>
      <c r="B151" s="87" t="s">
        <v>345</v>
      </c>
      <c r="C151" s="52" t="s">
        <v>53</v>
      </c>
      <c r="D151" s="53">
        <f t="shared" ref="D151:E151" si="35">D152+D163+D196+D215+D224+D252+D263</f>
        <v>4850654</v>
      </c>
      <c r="E151" s="53">
        <f t="shared" si="35"/>
        <v>6008071.5300000003</v>
      </c>
      <c r="F151" s="54">
        <f t="shared" si="31"/>
        <v>123.8610614156359</v>
      </c>
    </row>
    <row r="152" spans="1:6" ht="12.75" customHeight="1" x14ac:dyDescent="0.2">
      <c r="A152" s="55">
        <v>31</v>
      </c>
      <c r="B152" s="87" t="s">
        <v>346</v>
      </c>
      <c r="C152" s="52" t="s">
        <v>347</v>
      </c>
      <c r="D152" s="53">
        <f t="shared" ref="D152:E152" si="36">D153+D158+D159</f>
        <v>701482</v>
      </c>
      <c r="E152" s="53">
        <f t="shared" si="36"/>
        <v>794367.47</v>
      </c>
      <c r="F152" s="54">
        <f t="shared" si="31"/>
        <v>113.24131909300594</v>
      </c>
    </row>
    <row r="153" spans="1:6" ht="12.75" customHeight="1" x14ac:dyDescent="0.2">
      <c r="A153" s="55">
        <v>311</v>
      </c>
      <c r="B153" s="87" t="s">
        <v>348</v>
      </c>
      <c r="C153" s="52" t="s">
        <v>349</v>
      </c>
      <c r="D153" s="53">
        <f t="shared" ref="D153:E153" si="37">SUM(D154:D157)</f>
        <v>586530</v>
      </c>
      <c r="E153" s="53">
        <f t="shared" si="37"/>
        <v>652784.37</v>
      </c>
      <c r="F153" s="54">
        <f t="shared" si="31"/>
        <v>111.29598997493734</v>
      </c>
    </row>
    <row r="154" spans="1:6" ht="12.75" customHeight="1" x14ac:dyDescent="0.2">
      <c r="A154" s="55">
        <v>3111</v>
      </c>
      <c r="B154" s="87" t="s">
        <v>350</v>
      </c>
      <c r="C154" s="52" t="s">
        <v>351</v>
      </c>
      <c r="D154" s="244">
        <v>586530</v>
      </c>
      <c r="E154" s="244">
        <v>652784.37</v>
      </c>
      <c r="F154" s="54">
        <f t="shared" si="31"/>
        <v>111.29598997493734</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18175</v>
      </c>
      <c r="E158" s="244">
        <v>33873.660000000003</v>
      </c>
      <c r="F158" s="54">
        <f t="shared" si="31"/>
        <v>186.37502063273729</v>
      </c>
    </row>
    <row r="159" spans="1:6" ht="12.75" customHeight="1" x14ac:dyDescent="0.2">
      <c r="A159" s="55">
        <v>313</v>
      </c>
      <c r="B159" s="87" t="s">
        <v>360</v>
      </c>
      <c r="C159" s="52" t="s">
        <v>361</v>
      </c>
      <c r="D159" s="53">
        <f t="shared" ref="D159:E159" si="38">SUM(D160:D162)</f>
        <v>96777</v>
      </c>
      <c r="E159" s="53">
        <f t="shared" si="38"/>
        <v>107709.44</v>
      </c>
      <c r="F159" s="54">
        <f t="shared" si="31"/>
        <v>111.29652706738172</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96777</v>
      </c>
      <c r="E161" s="244">
        <v>107709.44</v>
      </c>
      <c r="F161" s="54">
        <f t="shared" si="31"/>
        <v>111.29652706738172</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2330091</v>
      </c>
      <c r="E163" s="53">
        <f t="shared" si="39"/>
        <v>3057545.87</v>
      </c>
      <c r="F163" s="54">
        <f t="shared" si="31"/>
        <v>131.22001973313488</v>
      </c>
    </row>
    <row r="164" spans="1:6" ht="12.75" customHeight="1" x14ac:dyDescent="0.2">
      <c r="A164" s="55">
        <v>321</v>
      </c>
      <c r="B164" s="87" t="s">
        <v>369</v>
      </c>
      <c r="C164" s="52" t="s">
        <v>370</v>
      </c>
      <c r="D164" s="53">
        <f t="shared" ref="D164:E164" si="40">SUM(D165:D168)</f>
        <v>47122</v>
      </c>
      <c r="E164" s="53">
        <f t="shared" si="40"/>
        <v>98499.82</v>
      </c>
      <c r="F164" s="54">
        <f t="shared" si="31"/>
        <v>209.03149272102203</v>
      </c>
    </row>
    <row r="165" spans="1:6" ht="12.75" customHeight="1" x14ac:dyDescent="0.2">
      <c r="A165" s="55">
        <v>3211</v>
      </c>
      <c r="B165" s="87" t="s">
        <v>371</v>
      </c>
      <c r="C165" s="52" t="s">
        <v>372</v>
      </c>
      <c r="D165" s="244">
        <v>779</v>
      </c>
      <c r="E165" s="244">
        <v>16865.93</v>
      </c>
      <c r="F165" s="54">
        <f t="shared" si="31"/>
        <v>2165.074454428755</v>
      </c>
    </row>
    <row r="166" spans="1:6" ht="12.75" customHeight="1" x14ac:dyDescent="0.2">
      <c r="A166" s="55">
        <v>3212</v>
      </c>
      <c r="B166" s="87" t="s">
        <v>373</v>
      </c>
      <c r="C166" s="52" t="s">
        <v>374</v>
      </c>
      <c r="D166" s="244">
        <v>41068</v>
      </c>
      <c r="E166" s="244">
        <v>76156.009999999995</v>
      </c>
      <c r="F166" s="54">
        <f t="shared" si="31"/>
        <v>185.43880880490892</v>
      </c>
    </row>
    <row r="167" spans="1:6" ht="12.75" customHeight="1" x14ac:dyDescent="0.2">
      <c r="A167" s="55">
        <v>3213</v>
      </c>
      <c r="B167" s="87" t="s">
        <v>375</v>
      </c>
      <c r="C167" s="52" t="s">
        <v>376</v>
      </c>
      <c r="D167" s="244">
        <v>5275</v>
      </c>
      <c r="E167" s="244">
        <v>5373.88</v>
      </c>
      <c r="F167" s="54">
        <f t="shared" si="31"/>
        <v>101.87450236966824</v>
      </c>
    </row>
    <row r="168" spans="1:6" ht="12.75" customHeight="1" x14ac:dyDescent="0.2">
      <c r="A168" s="55">
        <v>3214</v>
      </c>
      <c r="B168" s="87" t="s">
        <v>377</v>
      </c>
      <c r="C168" s="52" t="s">
        <v>378</v>
      </c>
      <c r="D168" s="244"/>
      <c r="E168" s="244">
        <v>104</v>
      </c>
      <c r="F168" s="54" t="str">
        <f t="shared" si="31"/>
        <v>-</v>
      </c>
    </row>
    <row r="169" spans="1:6" ht="12.75" customHeight="1" x14ac:dyDescent="0.2">
      <c r="A169" s="55">
        <v>322</v>
      </c>
      <c r="B169" s="87" t="s">
        <v>379</v>
      </c>
      <c r="C169" s="52" t="s">
        <v>380</v>
      </c>
      <c r="D169" s="53">
        <f t="shared" ref="D169:E169" si="41">SUM(D170:D176)</f>
        <v>348761</v>
      </c>
      <c r="E169" s="53">
        <f t="shared" si="41"/>
        <v>482627.03</v>
      </c>
      <c r="F169" s="54">
        <f t="shared" si="31"/>
        <v>138.38331407468152</v>
      </c>
    </row>
    <row r="170" spans="1:6" ht="12.75" customHeight="1" x14ac:dyDescent="0.2">
      <c r="A170" s="55">
        <v>3221</v>
      </c>
      <c r="B170" s="87" t="s">
        <v>381</v>
      </c>
      <c r="C170" s="52" t="s">
        <v>382</v>
      </c>
      <c r="D170" s="244">
        <v>25804</v>
      </c>
      <c r="E170" s="244">
        <v>27804.58</v>
      </c>
      <c r="F170" s="54">
        <f t="shared" si="31"/>
        <v>107.75298403348319</v>
      </c>
    </row>
    <row r="171" spans="1:6" ht="12.75" customHeight="1" x14ac:dyDescent="0.2">
      <c r="A171" s="55">
        <v>3222</v>
      </c>
      <c r="B171" s="87" t="s">
        <v>383</v>
      </c>
      <c r="C171" s="52" t="s">
        <v>384</v>
      </c>
      <c r="D171" s="244">
        <v>19681</v>
      </c>
      <c r="E171" s="244">
        <v>7111.03</v>
      </c>
      <c r="F171" s="54">
        <f t="shared" si="31"/>
        <v>36.131446572836744</v>
      </c>
    </row>
    <row r="172" spans="1:6" ht="12.75" customHeight="1" x14ac:dyDescent="0.2">
      <c r="A172" s="55">
        <v>3223</v>
      </c>
      <c r="B172" s="87" t="s">
        <v>385</v>
      </c>
      <c r="C172" s="52" t="s">
        <v>386</v>
      </c>
      <c r="D172" s="244">
        <v>248838</v>
      </c>
      <c r="E172" s="244">
        <v>403931.24</v>
      </c>
      <c r="F172" s="54">
        <f t="shared" si="31"/>
        <v>162.3269918581567</v>
      </c>
    </row>
    <row r="173" spans="1:6" ht="12.75" customHeight="1" x14ac:dyDescent="0.2">
      <c r="A173" s="55">
        <v>3224</v>
      </c>
      <c r="B173" s="87" t="s">
        <v>387</v>
      </c>
      <c r="C173" s="52" t="s">
        <v>388</v>
      </c>
      <c r="D173" s="244">
        <v>43813</v>
      </c>
      <c r="E173" s="244">
        <v>9768.7099999999991</v>
      </c>
      <c r="F173" s="54">
        <f t="shared" si="31"/>
        <v>22.296373222559513</v>
      </c>
    </row>
    <row r="174" spans="1:6" ht="12.75" customHeight="1" x14ac:dyDescent="0.2">
      <c r="A174" s="55">
        <v>3225</v>
      </c>
      <c r="B174" s="87" t="s">
        <v>389</v>
      </c>
      <c r="C174" s="52" t="s">
        <v>390</v>
      </c>
      <c r="D174" s="244">
        <v>10625</v>
      </c>
      <c r="E174" s="244">
        <v>34011.47</v>
      </c>
      <c r="F174" s="54">
        <f t="shared" si="31"/>
        <v>320.10795294117645</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c r="E176" s="244"/>
      <c r="F176" s="54" t="str">
        <f t="shared" si="31"/>
        <v>-</v>
      </c>
    </row>
    <row r="177" spans="1:6" ht="12.75" customHeight="1" x14ac:dyDescent="0.2">
      <c r="A177" s="55">
        <v>323</v>
      </c>
      <c r="B177" s="87" t="s">
        <v>395</v>
      </c>
      <c r="C177" s="52" t="s">
        <v>396</v>
      </c>
      <c r="D177" s="53">
        <f t="shared" ref="D177:E177" si="42">SUM(D178:D186)</f>
        <v>1596893</v>
      </c>
      <c r="E177" s="53">
        <f t="shared" si="42"/>
        <v>2275924</v>
      </c>
      <c r="F177" s="54">
        <f t="shared" si="31"/>
        <v>142.52200992802898</v>
      </c>
    </row>
    <row r="178" spans="1:6" ht="12.75" customHeight="1" x14ac:dyDescent="0.2">
      <c r="A178" s="55">
        <v>3231</v>
      </c>
      <c r="B178" s="87" t="s">
        <v>397</v>
      </c>
      <c r="C178" s="52" t="s">
        <v>398</v>
      </c>
      <c r="D178" s="244">
        <v>55585</v>
      </c>
      <c r="E178" s="244">
        <v>49524.09</v>
      </c>
      <c r="F178" s="54">
        <f t="shared" si="31"/>
        <v>89.096141045246014</v>
      </c>
    </row>
    <row r="179" spans="1:6" ht="12.75" customHeight="1" x14ac:dyDescent="0.2">
      <c r="A179" s="55">
        <v>3232</v>
      </c>
      <c r="B179" s="87" t="s">
        <v>399</v>
      </c>
      <c r="C179" s="52" t="s">
        <v>400</v>
      </c>
      <c r="D179" s="244">
        <v>948876</v>
      </c>
      <c r="E179" s="244">
        <v>1090201.3799999999</v>
      </c>
      <c r="F179" s="54">
        <f t="shared" si="31"/>
        <v>114.89397771679333</v>
      </c>
    </row>
    <row r="180" spans="1:6" ht="12.75" customHeight="1" x14ac:dyDescent="0.2">
      <c r="A180" s="55">
        <v>3233</v>
      </c>
      <c r="B180" s="87" t="s">
        <v>401</v>
      </c>
      <c r="C180" s="52" t="s">
        <v>402</v>
      </c>
      <c r="D180" s="244">
        <v>34209</v>
      </c>
      <c r="E180" s="244">
        <v>96045</v>
      </c>
      <c r="F180" s="54">
        <f t="shared" si="31"/>
        <v>280.75944926773656</v>
      </c>
    </row>
    <row r="181" spans="1:6" ht="12.75" customHeight="1" x14ac:dyDescent="0.2">
      <c r="A181" s="55">
        <v>3234</v>
      </c>
      <c r="B181" s="87" t="s">
        <v>403</v>
      </c>
      <c r="C181" s="52" t="s">
        <v>404</v>
      </c>
      <c r="D181" s="244">
        <v>142404</v>
      </c>
      <c r="E181" s="244">
        <v>433796.16</v>
      </c>
      <c r="F181" s="54">
        <f t="shared" si="31"/>
        <v>304.62357798938228</v>
      </c>
    </row>
    <row r="182" spans="1:6" ht="12.75" customHeight="1" x14ac:dyDescent="0.2">
      <c r="A182" s="55">
        <v>3235</v>
      </c>
      <c r="B182" s="87" t="s">
        <v>405</v>
      </c>
      <c r="C182" s="52" t="s">
        <v>406</v>
      </c>
      <c r="D182" s="244">
        <v>11303</v>
      </c>
      <c r="E182" s="244">
        <v>5190</v>
      </c>
      <c r="F182" s="54">
        <f t="shared" si="31"/>
        <v>45.917013182340973</v>
      </c>
    </row>
    <row r="183" spans="1:6" ht="12.75" customHeight="1" x14ac:dyDescent="0.2">
      <c r="A183" s="55">
        <v>3236</v>
      </c>
      <c r="B183" s="87" t="s">
        <v>407</v>
      </c>
      <c r="C183" s="52" t="s">
        <v>408</v>
      </c>
      <c r="D183" s="244">
        <v>750</v>
      </c>
      <c r="E183" s="244">
        <v>700</v>
      </c>
      <c r="F183" s="54">
        <f t="shared" si="31"/>
        <v>93.333333333333329</v>
      </c>
    </row>
    <row r="184" spans="1:6" ht="12.75" customHeight="1" x14ac:dyDescent="0.2">
      <c r="A184" s="55">
        <v>3237</v>
      </c>
      <c r="B184" s="87" t="s">
        <v>409</v>
      </c>
      <c r="C184" s="52" t="s">
        <v>410</v>
      </c>
      <c r="D184" s="244">
        <v>318060</v>
      </c>
      <c r="E184" s="244">
        <v>460813.71</v>
      </c>
      <c r="F184" s="54">
        <f t="shared" si="31"/>
        <v>144.88263535182043</v>
      </c>
    </row>
    <row r="185" spans="1:6" ht="12.75" customHeight="1" x14ac:dyDescent="0.2">
      <c r="A185" s="55">
        <v>3238</v>
      </c>
      <c r="B185" s="87" t="s">
        <v>411</v>
      </c>
      <c r="C185" s="52" t="s">
        <v>412</v>
      </c>
      <c r="D185" s="244">
        <v>25294</v>
      </c>
      <c r="E185" s="244">
        <v>31972.75</v>
      </c>
      <c r="F185" s="54">
        <f t="shared" si="31"/>
        <v>126.4044832766664</v>
      </c>
    </row>
    <row r="186" spans="1:6" ht="12.75" customHeight="1" x14ac:dyDescent="0.2">
      <c r="A186" s="55">
        <v>3239</v>
      </c>
      <c r="B186" s="87" t="s">
        <v>413</v>
      </c>
      <c r="C186" s="52" t="s">
        <v>414</v>
      </c>
      <c r="D186" s="244">
        <v>60412</v>
      </c>
      <c r="E186" s="244">
        <v>107680.91</v>
      </c>
      <c r="F186" s="54">
        <f t="shared" si="31"/>
        <v>178.24423955505529</v>
      </c>
    </row>
    <row r="187" spans="1:6" ht="12.75" customHeight="1" x14ac:dyDescent="0.2">
      <c r="A187" s="55">
        <v>324</v>
      </c>
      <c r="B187" s="87" t="s">
        <v>415</v>
      </c>
      <c r="C187" s="52" t="s">
        <v>416</v>
      </c>
      <c r="D187" s="244"/>
      <c r="E187" s="244"/>
      <c r="F187" s="54" t="str">
        <f t="shared" si="31"/>
        <v>-</v>
      </c>
    </row>
    <row r="188" spans="1:6" ht="12.75" customHeight="1" x14ac:dyDescent="0.2">
      <c r="A188" s="55">
        <v>329</v>
      </c>
      <c r="B188" s="87" t="s">
        <v>417</v>
      </c>
      <c r="C188" s="52" t="s">
        <v>418</v>
      </c>
      <c r="D188" s="53">
        <f t="shared" ref="D188:E188" si="43">SUM(D189:D195)</f>
        <v>337315</v>
      </c>
      <c r="E188" s="53">
        <f t="shared" si="43"/>
        <v>200495.02</v>
      </c>
      <c r="F188" s="54">
        <f t="shared" si="31"/>
        <v>59.438512962661015</v>
      </c>
    </row>
    <row r="189" spans="1:6" ht="12.75" customHeight="1" x14ac:dyDescent="0.2">
      <c r="A189" s="55">
        <v>3291</v>
      </c>
      <c r="B189" s="234" t="s">
        <v>419</v>
      </c>
      <c r="C189" s="52" t="s">
        <v>420</v>
      </c>
      <c r="D189" s="244">
        <v>137903</v>
      </c>
      <c r="E189" s="244">
        <v>2960.65</v>
      </c>
      <c r="F189" s="54">
        <f t="shared" si="31"/>
        <v>2.1469076089715236</v>
      </c>
    </row>
    <row r="190" spans="1:6" ht="12.75" customHeight="1" x14ac:dyDescent="0.2">
      <c r="A190" s="55">
        <v>3292</v>
      </c>
      <c r="B190" s="87" t="s">
        <v>421</v>
      </c>
      <c r="C190" s="52" t="s">
        <v>422</v>
      </c>
      <c r="D190" s="244">
        <v>9202</v>
      </c>
      <c r="E190" s="244">
        <v>5190.53</v>
      </c>
      <c r="F190" s="54">
        <f t="shared" si="31"/>
        <v>56.406542056074763</v>
      </c>
    </row>
    <row r="191" spans="1:6" ht="12.75" customHeight="1" x14ac:dyDescent="0.2">
      <c r="A191" s="55">
        <v>3293</v>
      </c>
      <c r="B191" s="87" t="s">
        <v>423</v>
      </c>
      <c r="C191" s="52" t="s">
        <v>424</v>
      </c>
      <c r="D191" s="244">
        <v>17333</v>
      </c>
      <c r="E191" s="244">
        <v>69897.36</v>
      </c>
      <c r="F191" s="54">
        <f t="shared" si="31"/>
        <v>403.26175503375066</v>
      </c>
    </row>
    <row r="192" spans="1:6" ht="12.75" customHeight="1" x14ac:dyDescent="0.2">
      <c r="A192" s="55">
        <v>3294</v>
      </c>
      <c r="B192" s="87" t="s">
        <v>425</v>
      </c>
      <c r="C192" s="52" t="s">
        <v>426</v>
      </c>
      <c r="D192" s="244">
        <v>16739</v>
      </c>
      <c r="E192" s="244">
        <v>16873.52</v>
      </c>
      <c r="F192" s="54">
        <f t="shared" si="31"/>
        <v>100.80363223609534</v>
      </c>
    </row>
    <row r="193" spans="1:6" ht="12.75" customHeight="1" x14ac:dyDescent="0.2">
      <c r="A193" s="55">
        <v>3295</v>
      </c>
      <c r="B193" s="87" t="s">
        <v>427</v>
      </c>
      <c r="C193" s="52" t="s">
        <v>428</v>
      </c>
      <c r="D193" s="244">
        <v>59234</v>
      </c>
      <c r="E193" s="244">
        <v>48966</v>
      </c>
      <c r="F193" s="54">
        <f t="shared" si="31"/>
        <v>82.665361110173208</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96904</v>
      </c>
      <c r="E195" s="244">
        <v>56606.96</v>
      </c>
      <c r="F195" s="54">
        <f t="shared" si="31"/>
        <v>58.415504003962681</v>
      </c>
    </row>
    <row r="196" spans="1:6" ht="12.75" customHeight="1" x14ac:dyDescent="0.2">
      <c r="A196" s="55">
        <v>34</v>
      </c>
      <c r="B196" s="234" t="s">
        <v>433</v>
      </c>
      <c r="C196" s="52" t="s">
        <v>434</v>
      </c>
      <c r="D196" s="53">
        <f t="shared" ref="D196:E196" si="44">D197+D202+D210</f>
        <v>20141</v>
      </c>
      <c r="E196" s="53">
        <f t="shared" si="44"/>
        <v>60906.83</v>
      </c>
      <c r="F196" s="54">
        <f t="shared" si="31"/>
        <v>302.40221438856065</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0</v>
      </c>
      <c r="E202" s="53">
        <f t="shared" si="46"/>
        <v>31326.01</v>
      </c>
      <c r="F202" s="54" t="str">
        <f t="shared" si="31"/>
        <v>-</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c r="E204" s="244"/>
      <c r="F204" s="54" t="str">
        <f t="shared" si="31"/>
        <v>-</v>
      </c>
    </row>
    <row r="205" spans="1:6" ht="24" x14ac:dyDescent="0.2">
      <c r="A205" s="55">
        <v>3423</v>
      </c>
      <c r="B205" s="234" t="s">
        <v>451</v>
      </c>
      <c r="C205" s="52" t="s">
        <v>452</v>
      </c>
      <c r="D205" s="244"/>
      <c r="E205" s="244">
        <v>31326.01</v>
      </c>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20141</v>
      </c>
      <c r="E210" s="53">
        <f t="shared" si="47"/>
        <v>29580.82</v>
      </c>
      <c r="F210" s="54">
        <f t="shared" si="31"/>
        <v>146.8686758353607</v>
      </c>
    </row>
    <row r="211" spans="1:6" ht="12.75" customHeight="1" x14ac:dyDescent="0.2">
      <c r="A211" s="55">
        <v>3431</v>
      </c>
      <c r="B211" s="234" t="s">
        <v>463</v>
      </c>
      <c r="C211" s="52" t="s">
        <v>464</v>
      </c>
      <c r="D211" s="244">
        <v>16867</v>
      </c>
      <c r="E211" s="244">
        <v>16566.3</v>
      </c>
      <c r="F211" s="54">
        <f t="shared" si="31"/>
        <v>98.217228908519587</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v>130</v>
      </c>
      <c r="E213" s="244">
        <v>545.01</v>
      </c>
      <c r="F213" s="54">
        <f t="shared" si="31"/>
        <v>419.23846153846148</v>
      </c>
    </row>
    <row r="214" spans="1:6" ht="12.75" customHeight="1" x14ac:dyDescent="0.2">
      <c r="A214" s="55">
        <v>3434</v>
      </c>
      <c r="B214" s="87" t="s">
        <v>469</v>
      </c>
      <c r="C214" s="52" t="s">
        <v>470</v>
      </c>
      <c r="D214" s="244">
        <v>3144</v>
      </c>
      <c r="E214" s="244">
        <v>12469.51</v>
      </c>
      <c r="F214" s="54">
        <f t="shared" si="31"/>
        <v>396.61291348600514</v>
      </c>
    </row>
    <row r="215" spans="1:6" ht="12.75" customHeight="1" x14ac:dyDescent="0.2">
      <c r="A215" s="55">
        <v>35</v>
      </c>
      <c r="B215" s="87" t="s">
        <v>471</v>
      </c>
      <c r="C215" s="52" t="s">
        <v>472</v>
      </c>
      <c r="D215" s="53">
        <f t="shared" ref="D215:E215" si="48">D216+D219+D223</f>
        <v>116873</v>
      </c>
      <c r="E215" s="53">
        <f t="shared" si="48"/>
        <v>0</v>
      </c>
      <c r="F215" s="54">
        <f t="shared" si="31"/>
        <v>0</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116873</v>
      </c>
      <c r="E219" s="53">
        <f t="shared" si="50"/>
        <v>0</v>
      </c>
      <c r="F219" s="54">
        <f t="shared" si="31"/>
        <v>0</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v>116873</v>
      </c>
      <c r="E221" s="244"/>
      <c r="F221" s="54">
        <f t="shared" si="31"/>
        <v>0</v>
      </c>
    </row>
    <row r="222" spans="1:6" ht="12.75" customHeight="1" x14ac:dyDescent="0.2">
      <c r="A222" s="55">
        <v>3523</v>
      </c>
      <c r="B222" s="87" t="s">
        <v>485</v>
      </c>
      <c r="C222" s="52" t="s">
        <v>486</v>
      </c>
      <c r="D222" s="244"/>
      <c r="E222" s="244"/>
      <c r="F222" s="54" t="str">
        <f t="shared" si="31"/>
        <v>-</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451548</v>
      </c>
      <c r="E224" s="53">
        <f t="shared" si="51"/>
        <v>628283.01</v>
      </c>
      <c r="F224" s="54">
        <f t="shared" ref="F224:F235" si="52">IF(D224&lt;&gt;0,IF(E224/D224&gt;=100,"&gt;&gt;100",E224/D224*100),"-")</f>
        <v>139.13980573493848</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0</v>
      </c>
      <c r="E231" s="53">
        <f t="shared" si="55"/>
        <v>40000</v>
      </c>
      <c r="F231" s="54" t="str">
        <f t="shared" si="52"/>
        <v>-</v>
      </c>
    </row>
    <row r="232" spans="1:6" ht="12.75" customHeight="1" x14ac:dyDescent="0.2">
      <c r="A232" s="55">
        <v>3631</v>
      </c>
      <c r="B232" s="87" t="s">
        <v>505</v>
      </c>
      <c r="C232" s="52" t="s">
        <v>506</v>
      </c>
      <c r="D232" s="244"/>
      <c r="E232" s="244">
        <v>10000</v>
      </c>
      <c r="F232" s="54" t="str">
        <f t="shared" si="52"/>
        <v>-</v>
      </c>
    </row>
    <row r="233" spans="1:6" ht="12.75" customHeight="1" x14ac:dyDescent="0.2">
      <c r="A233" s="55">
        <v>3632</v>
      </c>
      <c r="B233" s="87" t="s">
        <v>507</v>
      </c>
      <c r="C233" s="52" t="s">
        <v>508</v>
      </c>
      <c r="D233" s="244"/>
      <c r="E233" s="244">
        <v>30000</v>
      </c>
      <c r="F233" s="54" t="str">
        <f t="shared" si="52"/>
        <v>-</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21916.66</v>
      </c>
      <c r="F236" s="54" t="str">
        <f t="shared" ref="F236:F239" si="57">IF(D236&lt;&gt;0,IF(E236/D236&gt;=100,"&gt;&gt;100",E236/D236*100),"-")</f>
        <v>-</v>
      </c>
    </row>
    <row r="237" spans="1:6" ht="12.75" customHeight="1" x14ac:dyDescent="0.2">
      <c r="A237" s="55" t="s">
        <v>515</v>
      </c>
      <c r="B237" s="87" t="s">
        <v>516</v>
      </c>
      <c r="C237" s="52" t="s">
        <v>515</v>
      </c>
      <c r="D237" s="244"/>
      <c r="E237" s="244">
        <v>7110.5</v>
      </c>
      <c r="F237" s="54" t="str">
        <f t="shared" si="57"/>
        <v>-</v>
      </c>
    </row>
    <row r="238" spans="1:6" ht="12.75" customHeight="1" x14ac:dyDescent="0.2">
      <c r="A238" s="55" t="s">
        <v>517</v>
      </c>
      <c r="B238" s="87" t="s">
        <v>518</v>
      </c>
      <c r="C238" s="52" t="s">
        <v>517</v>
      </c>
      <c r="D238" s="244"/>
      <c r="E238" s="244">
        <v>14806.16</v>
      </c>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451548</v>
      </c>
      <c r="E240" s="53">
        <f t="shared" si="58"/>
        <v>566366.35</v>
      </c>
      <c r="F240" s="54">
        <f t="shared" ref="F240:F243" si="59">IF(D240&lt;&gt;0,IF(E240/D240&gt;=100,"&gt;&gt;100",E240/D240*100),"-")</f>
        <v>125.42771754054939</v>
      </c>
    </row>
    <row r="241" spans="1:6" ht="24" x14ac:dyDescent="0.2">
      <c r="A241" s="55">
        <v>3672</v>
      </c>
      <c r="B241" s="87" t="s">
        <v>523</v>
      </c>
      <c r="C241" s="52" t="s">
        <v>524</v>
      </c>
      <c r="D241" s="244">
        <v>451548</v>
      </c>
      <c r="E241" s="244">
        <v>566366.35</v>
      </c>
      <c r="F241" s="54">
        <f t="shared" si="59"/>
        <v>125.42771754054939</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650843</v>
      </c>
      <c r="E252" s="53">
        <f t="shared" si="63"/>
        <v>717971.74</v>
      </c>
      <c r="F252" s="54">
        <f t="shared" ref="F252:F258" si="64">IF(D252&lt;&gt;0,IF(E252/D252&gt;=100,"&gt;&gt;100",E252/D252*100),"-")</f>
        <v>110.31412183890738</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650843</v>
      </c>
      <c r="E259" s="53">
        <f t="shared" si="66"/>
        <v>717971.74</v>
      </c>
      <c r="F259" s="54">
        <f t="shared" ref="F259:F262" si="67">IF(D259&lt;&gt;0,IF(E259/D259&gt;=100,"&gt;&gt;100",E259/D259*100),"-")</f>
        <v>110.31412183890738</v>
      </c>
    </row>
    <row r="260" spans="1:6" ht="12.75" customHeight="1" x14ac:dyDescent="0.2">
      <c r="A260" s="55">
        <v>3721</v>
      </c>
      <c r="B260" s="87" t="s">
        <v>557</v>
      </c>
      <c r="C260" s="52" t="s">
        <v>558</v>
      </c>
      <c r="D260" s="244">
        <v>479300</v>
      </c>
      <c r="E260" s="244">
        <v>491700</v>
      </c>
      <c r="F260" s="54">
        <f t="shared" si="67"/>
        <v>102.58710619653661</v>
      </c>
    </row>
    <row r="261" spans="1:6" ht="12.75" customHeight="1" x14ac:dyDescent="0.2">
      <c r="A261" s="55">
        <v>3722</v>
      </c>
      <c r="B261" s="87" t="s">
        <v>559</v>
      </c>
      <c r="C261" s="52" t="s">
        <v>560</v>
      </c>
      <c r="D261" s="244">
        <v>171543</v>
      </c>
      <c r="E261" s="244">
        <v>226271.74</v>
      </c>
      <c r="F261" s="54">
        <f t="shared" si="67"/>
        <v>131.90380254513445</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579676</v>
      </c>
      <c r="E263" s="53">
        <f t="shared" si="68"/>
        <v>748996.61</v>
      </c>
      <c r="F263" s="54">
        <f t="shared" ref="F263:F267" si="69">IF(D263&lt;&gt;0,IF(E263/D263&gt;=100,"&gt;&gt;100",E263/D263*100),"-")</f>
        <v>129.20952566606172</v>
      </c>
    </row>
    <row r="264" spans="1:6" ht="12.75" customHeight="1" x14ac:dyDescent="0.2">
      <c r="A264" s="55">
        <v>381</v>
      </c>
      <c r="B264" s="87" t="s">
        <v>565</v>
      </c>
      <c r="C264" s="52" t="s">
        <v>566</v>
      </c>
      <c r="D264" s="53">
        <f t="shared" ref="D264:E264" si="70">SUM(D265:D267)</f>
        <v>564676</v>
      </c>
      <c r="E264" s="53">
        <f t="shared" si="70"/>
        <v>715434.11</v>
      </c>
      <c r="F264" s="54">
        <f t="shared" si="69"/>
        <v>126.698161423542</v>
      </c>
    </row>
    <row r="265" spans="1:6" ht="12.75" customHeight="1" x14ac:dyDescent="0.2">
      <c r="A265" s="55">
        <v>3811</v>
      </c>
      <c r="B265" s="87" t="s">
        <v>567</v>
      </c>
      <c r="C265" s="52" t="s">
        <v>568</v>
      </c>
      <c r="D265" s="244">
        <v>564676</v>
      </c>
      <c r="E265" s="244">
        <v>715434.11</v>
      </c>
      <c r="F265" s="54">
        <f t="shared" si="69"/>
        <v>126.698161423542</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0</v>
      </c>
      <c r="E268" s="53">
        <f t="shared" si="71"/>
        <v>13562.5</v>
      </c>
      <c r="F268" s="54" t="str">
        <f t="shared" ref="F268:F272" si="72">IF(D268&lt;&gt;0,IF(E268/D268&gt;=100,"&gt;&gt;100",E268/D268*100),"-")</f>
        <v>-</v>
      </c>
    </row>
    <row r="269" spans="1:6" ht="12.75" customHeight="1" x14ac:dyDescent="0.2">
      <c r="A269" s="55">
        <v>3821</v>
      </c>
      <c r="B269" s="87" t="s">
        <v>575</v>
      </c>
      <c r="C269" s="52" t="s">
        <v>576</v>
      </c>
      <c r="D269" s="244"/>
      <c r="E269" s="244">
        <v>13562.5</v>
      </c>
      <c r="F269" s="54" t="str">
        <f t="shared" si="72"/>
        <v>-</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15000</v>
      </c>
      <c r="E273" s="53">
        <f t="shared" si="73"/>
        <v>0</v>
      </c>
      <c r="F273" s="54">
        <f t="shared" ref="F273:F284" si="74">IF(D273&lt;&gt;0,IF(E273/D273&gt;=100,"&gt;&gt;100",E273/D273*100),"-")</f>
        <v>0</v>
      </c>
    </row>
    <row r="274" spans="1:6" ht="12.75" customHeight="1" x14ac:dyDescent="0.2">
      <c r="A274" s="55">
        <v>3831</v>
      </c>
      <c r="B274" s="87" t="s">
        <v>585</v>
      </c>
      <c r="C274" s="52" t="s">
        <v>586</v>
      </c>
      <c r="D274" s="244">
        <v>15000</v>
      </c>
      <c r="E274" s="244"/>
      <c r="F274" s="54">
        <f t="shared" si="74"/>
        <v>0</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20000</v>
      </c>
      <c r="F279" s="54" t="str">
        <f t="shared" si="74"/>
        <v>-</v>
      </c>
    </row>
    <row r="280" spans="1:6" ht="24" x14ac:dyDescent="0.2">
      <c r="A280" s="55">
        <v>3861</v>
      </c>
      <c r="B280" s="87" t="s">
        <v>596</v>
      </c>
      <c r="C280" s="52" t="s">
        <v>597</v>
      </c>
      <c r="D280" s="244"/>
      <c r="E280" s="244">
        <v>20000</v>
      </c>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4850654</v>
      </c>
      <c r="E289" s="53">
        <f t="shared" si="79"/>
        <v>6008071.5300000003</v>
      </c>
      <c r="F289" s="54">
        <f t="shared" si="76"/>
        <v>123.8610614156359</v>
      </c>
    </row>
    <row r="290" spans="1:6" ht="12.75" customHeight="1" x14ac:dyDescent="0.2">
      <c r="A290" s="55" t="s">
        <v>606</v>
      </c>
      <c r="B290" s="87" t="s">
        <v>617</v>
      </c>
      <c r="C290" s="52" t="s">
        <v>618</v>
      </c>
      <c r="D290" s="53">
        <f>IF(D6&gt;=D289,D6-D289,0)</f>
        <v>1162843</v>
      </c>
      <c r="E290" s="53">
        <f>IF(E6&gt;=E289,E6-E289,0)</f>
        <v>1246213.6199999992</v>
      </c>
      <c r="F290" s="54">
        <f t="shared" si="76"/>
        <v>107.16955083360344</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5916945</v>
      </c>
      <c r="E292" s="244">
        <v>6853854.8600000003</v>
      </c>
      <c r="F292" s="54">
        <f t="shared" si="76"/>
        <v>115.83435134178195</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948162</v>
      </c>
      <c r="E294" s="244">
        <v>736006.18</v>
      </c>
      <c r="F294" s="54">
        <f t="shared" si="76"/>
        <v>77.624517751185991</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374715</v>
      </c>
      <c r="E298" s="53">
        <f t="shared" si="80"/>
        <v>0</v>
      </c>
      <c r="F298" s="54">
        <f t="shared" ref="F298:F418" si="81">IF(D298&lt;&gt;0,IF(E298/D298&gt;=100,"&gt;&gt;100",E298/D298*100),"-")</f>
        <v>0</v>
      </c>
    </row>
    <row r="299" spans="1:6" ht="12.75" customHeight="1" x14ac:dyDescent="0.2">
      <c r="A299" s="55">
        <v>71</v>
      </c>
      <c r="B299" s="87" t="s">
        <v>634</v>
      </c>
      <c r="C299" s="52" t="s">
        <v>635</v>
      </c>
      <c r="D299" s="53">
        <f t="shared" ref="D299:E299" si="82">D300+D304</f>
        <v>374715</v>
      </c>
      <c r="E299" s="53">
        <f t="shared" si="82"/>
        <v>0</v>
      </c>
      <c r="F299" s="54">
        <f t="shared" si="81"/>
        <v>0</v>
      </c>
    </row>
    <row r="300" spans="1:6" ht="24" x14ac:dyDescent="0.2">
      <c r="A300" s="55">
        <v>711</v>
      </c>
      <c r="B300" s="87" t="s">
        <v>636</v>
      </c>
      <c r="C300" s="52" t="s">
        <v>637</v>
      </c>
      <c r="D300" s="53">
        <f t="shared" ref="D300:E300" si="83">SUM(D301:D303)</f>
        <v>374715</v>
      </c>
      <c r="E300" s="53">
        <f t="shared" si="83"/>
        <v>0</v>
      </c>
      <c r="F300" s="54">
        <f t="shared" si="81"/>
        <v>0</v>
      </c>
    </row>
    <row r="301" spans="1:6" ht="12.75" customHeight="1" x14ac:dyDescent="0.2">
      <c r="A301" s="55">
        <v>7111</v>
      </c>
      <c r="B301" s="87" t="s">
        <v>638</v>
      </c>
      <c r="C301" s="52" t="s">
        <v>639</v>
      </c>
      <c r="D301" s="244">
        <v>374715</v>
      </c>
      <c r="E301" s="244"/>
      <c r="F301" s="54">
        <f t="shared" si="81"/>
        <v>0</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0</v>
      </c>
      <c r="E311" s="53">
        <f t="shared" si="85"/>
        <v>0</v>
      </c>
      <c r="F311" s="54" t="str">
        <f t="shared" si="81"/>
        <v>-</v>
      </c>
    </row>
    <row r="312" spans="1:6" ht="12.75" customHeight="1" x14ac:dyDescent="0.2">
      <c r="A312" s="55">
        <v>721</v>
      </c>
      <c r="B312" s="87" t="s">
        <v>660</v>
      </c>
      <c r="C312" s="52" t="s">
        <v>661</v>
      </c>
      <c r="D312" s="53">
        <f t="shared" ref="D312:E312" si="86">SUM(D313:D316)</f>
        <v>0</v>
      </c>
      <c r="E312" s="53">
        <f t="shared" si="86"/>
        <v>0</v>
      </c>
      <c r="F312" s="54" t="str">
        <f t="shared" si="81"/>
        <v>-</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c r="E316" s="244"/>
      <c r="F316" s="54" t="str">
        <f t="shared" si="81"/>
        <v>-</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3348006</v>
      </c>
      <c r="E350" s="53">
        <f t="shared" si="95"/>
        <v>2730658.9299999997</v>
      </c>
      <c r="F350" s="54">
        <f t="shared" si="81"/>
        <v>81.560753774037437</v>
      </c>
    </row>
    <row r="351" spans="1:6" ht="12.75" customHeight="1" x14ac:dyDescent="0.2">
      <c r="A351" s="55">
        <v>41</v>
      </c>
      <c r="B351" s="87" t="s">
        <v>738</v>
      </c>
      <c r="C351" s="52" t="s">
        <v>739</v>
      </c>
      <c r="D351" s="53">
        <f t="shared" ref="D351:E351" si="96">D352+D356</f>
        <v>50625</v>
      </c>
      <c r="E351" s="53">
        <f t="shared" si="96"/>
        <v>165000</v>
      </c>
      <c r="F351" s="54">
        <f t="shared" si="81"/>
        <v>325.92592592592592</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50625</v>
      </c>
      <c r="E356" s="53">
        <f t="shared" si="98"/>
        <v>165000</v>
      </c>
      <c r="F356" s="54">
        <f t="shared" si="81"/>
        <v>325.92592592592592</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v>50625</v>
      </c>
      <c r="E362" s="244">
        <v>165000</v>
      </c>
      <c r="F362" s="54">
        <f t="shared" si="81"/>
        <v>325.92592592592592</v>
      </c>
    </row>
    <row r="363" spans="1:6" ht="24" x14ac:dyDescent="0.2">
      <c r="A363" s="55">
        <v>42</v>
      </c>
      <c r="B363" s="234" t="s">
        <v>754</v>
      </c>
      <c r="C363" s="52" t="s">
        <v>755</v>
      </c>
      <c r="D363" s="53">
        <f t="shared" ref="D363:E363" si="99">D364+D369+D378+D383+D388+D391</f>
        <v>3297381</v>
      </c>
      <c r="E363" s="53">
        <f t="shared" si="99"/>
        <v>2565658.9299999997</v>
      </c>
      <c r="F363" s="54">
        <f t="shared" si="81"/>
        <v>77.808992348776187</v>
      </c>
    </row>
    <row r="364" spans="1:6" ht="12.75" customHeight="1" x14ac:dyDescent="0.2">
      <c r="A364" s="55">
        <v>421</v>
      </c>
      <c r="B364" s="87" t="s">
        <v>756</v>
      </c>
      <c r="C364" s="52" t="s">
        <v>757</v>
      </c>
      <c r="D364" s="53">
        <f t="shared" ref="D364:E364" si="100">SUM(D365:D368)</f>
        <v>3104269</v>
      </c>
      <c r="E364" s="53">
        <f t="shared" si="100"/>
        <v>2091823.92</v>
      </c>
      <c r="F364" s="54">
        <f t="shared" si="81"/>
        <v>67.385394757992941</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2992409</v>
      </c>
      <c r="E366" s="244">
        <v>1399482.08</v>
      </c>
      <c r="F366" s="54">
        <f t="shared" si="81"/>
        <v>46.767740639732068</v>
      </c>
    </row>
    <row r="367" spans="1:6" ht="12.75" customHeight="1" x14ac:dyDescent="0.2">
      <c r="A367" s="55">
        <v>4213</v>
      </c>
      <c r="B367" s="87" t="s">
        <v>666</v>
      </c>
      <c r="C367" s="52" t="s">
        <v>760</v>
      </c>
      <c r="D367" s="244"/>
      <c r="E367" s="244">
        <v>470902.91</v>
      </c>
      <c r="F367" s="54" t="str">
        <f t="shared" si="81"/>
        <v>-</v>
      </c>
    </row>
    <row r="368" spans="1:6" ht="12.75" customHeight="1" x14ac:dyDescent="0.2">
      <c r="A368" s="55">
        <v>4214</v>
      </c>
      <c r="B368" s="87" t="s">
        <v>668</v>
      </c>
      <c r="C368" s="52" t="s">
        <v>761</v>
      </c>
      <c r="D368" s="244">
        <v>111860</v>
      </c>
      <c r="E368" s="244">
        <v>221438.93</v>
      </c>
      <c r="F368" s="54">
        <f t="shared" si="81"/>
        <v>197.96078133381013</v>
      </c>
    </row>
    <row r="369" spans="1:6" ht="12.75" customHeight="1" x14ac:dyDescent="0.2">
      <c r="A369" s="55">
        <v>422</v>
      </c>
      <c r="B369" s="87" t="s">
        <v>762</v>
      </c>
      <c r="C369" s="52" t="s">
        <v>763</v>
      </c>
      <c r="D369" s="53">
        <f t="shared" ref="D369:E369" si="101">SUM(D370:D377)</f>
        <v>193112</v>
      </c>
      <c r="E369" s="53">
        <f t="shared" si="101"/>
        <v>199960.01</v>
      </c>
      <c r="F369" s="54">
        <f t="shared" si="81"/>
        <v>103.54613384978666</v>
      </c>
    </row>
    <row r="370" spans="1:6" ht="12.75" customHeight="1" x14ac:dyDescent="0.2">
      <c r="A370" s="55">
        <v>4221</v>
      </c>
      <c r="B370" s="87" t="s">
        <v>672</v>
      </c>
      <c r="C370" s="52" t="s">
        <v>764</v>
      </c>
      <c r="D370" s="244">
        <v>20597</v>
      </c>
      <c r="E370" s="244">
        <v>8155.45</v>
      </c>
      <c r="F370" s="54">
        <f t="shared" si="81"/>
        <v>39.595329416905372</v>
      </c>
    </row>
    <row r="371" spans="1:6" ht="12.75" customHeight="1" x14ac:dyDescent="0.2">
      <c r="A371" s="55">
        <v>4222</v>
      </c>
      <c r="B371" s="87" t="s">
        <v>765</v>
      </c>
      <c r="C371" s="52" t="s">
        <v>766</v>
      </c>
      <c r="D371" s="244">
        <v>2880</v>
      </c>
      <c r="E371" s="244">
        <v>38155.43</v>
      </c>
      <c r="F371" s="54">
        <f t="shared" si="81"/>
        <v>1324.8413194444445</v>
      </c>
    </row>
    <row r="372" spans="1:6" ht="12.75" customHeight="1" x14ac:dyDescent="0.2">
      <c r="A372" s="55">
        <v>4223</v>
      </c>
      <c r="B372" s="87" t="s">
        <v>676</v>
      </c>
      <c r="C372" s="52" t="s">
        <v>767</v>
      </c>
      <c r="D372" s="244"/>
      <c r="E372" s="244">
        <v>1497</v>
      </c>
      <c r="F372" s="54" t="str">
        <f t="shared" si="81"/>
        <v>-</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169635</v>
      </c>
      <c r="E376" s="244">
        <v>152152.13</v>
      </c>
      <c r="F376" s="54">
        <f t="shared" si="81"/>
        <v>89.693830872166714</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239875</v>
      </c>
      <c r="F378" s="54" t="str">
        <f t="shared" si="81"/>
        <v>-</v>
      </c>
    </row>
    <row r="379" spans="1:6" ht="12.75" customHeight="1" x14ac:dyDescent="0.2">
      <c r="A379" s="55">
        <v>4231</v>
      </c>
      <c r="B379" s="87" t="s">
        <v>690</v>
      </c>
      <c r="C379" s="52" t="s">
        <v>775</v>
      </c>
      <c r="D379" s="244"/>
      <c r="E379" s="244">
        <v>239875</v>
      </c>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0</v>
      </c>
      <c r="E383" s="53">
        <f t="shared" si="103"/>
        <v>0</v>
      </c>
      <c r="F383" s="54" t="str">
        <f t="shared" si="81"/>
        <v>-</v>
      </c>
    </row>
    <row r="384" spans="1:6" ht="12.75" customHeight="1" x14ac:dyDescent="0.2">
      <c r="A384" s="55">
        <v>4241</v>
      </c>
      <c r="B384" s="87" t="s">
        <v>781</v>
      </c>
      <c r="C384" s="52" t="s">
        <v>782</v>
      </c>
      <c r="D384" s="244"/>
      <c r="E384" s="244"/>
      <c r="F384" s="54" t="str">
        <f t="shared" si="81"/>
        <v>-</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34000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34000</v>
      </c>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0</v>
      </c>
      <c r="E402" s="53">
        <f t="shared" si="109"/>
        <v>0</v>
      </c>
      <c r="F402" s="54" t="str">
        <f t="shared" si="81"/>
        <v>-</v>
      </c>
    </row>
    <row r="403" spans="1:6" ht="12.75" customHeight="1" x14ac:dyDescent="0.2">
      <c r="A403" s="55">
        <v>451</v>
      </c>
      <c r="B403" s="87" t="s">
        <v>809</v>
      </c>
      <c r="C403" s="52" t="s">
        <v>810</v>
      </c>
      <c r="D403" s="244"/>
      <c r="E403" s="244"/>
      <c r="F403" s="54" t="str">
        <f t="shared" si="81"/>
        <v>-</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2973291</v>
      </c>
      <c r="E408" s="53">
        <f t="shared" si="111"/>
        <v>2730658.9299999997</v>
      </c>
      <c r="F408" s="54">
        <f t="shared" si="81"/>
        <v>91.839612402553257</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v>6321742</v>
      </c>
      <c r="E410" s="244">
        <v>9069099.6500000004</v>
      </c>
      <c r="F410" s="54">
        <f t="shared" si="81"/>
        <v>143.4588701974867</v>
      </c>
    </row>
    <row r="411" spans="1:6" ht="12.75" customHeight="1" x14ac:dyDescent="0.2">
      <c r="A411" s="55">
        <v>97</v>
      </c>
      <c r="B411" s="87" t="s">
        <v>825</v>
      </c>
      <c r="C411" s="52" t="s">
        <v>826</v>
      </c>
      <c r="D411" s="244">
        <v>70768</v>
      </c>
      <c r="E411" s="244">
        <v>70768</v>
      </c>
      <c r="F411" s="54">
        <f t="shared" si="81"/>
        <v>100</v>
      </c>
    </row>
    <row r="412" spans="1:6" ht="12.75" customHeight="1" x14ac:dyDescent="0.2">
      <c r="A412" s="55" t="s">
        <v>606</v>
      </c>
      <c r="B412" s="87" t="s">
        <v>827</v>
      </c>
      <c r="C412" s="52" t="s">
        <v>828</v>
      </c>
      <c r="D412" s="53">
        <f>D6+D298</f>
        <v>6388212</v>
      </c>
      <c r="E412" s="53">
        <f>E6+E298</f>
        <v>7254285.1499999994</v>
      </c>
      <c r="F412" s="54">
        <f t="shared" si="81"/>
        <v>113.55736393845413</v>
      </c>
    </row>
    <row r="413" spans="1:6" ht="12.75" customHeight="1" x14ac:dyDescent="0.2">
      <c r="A413" s="55" t="s">
        <v>606</v>
      </c>
      <c r="B413" s="87" t="s">
        <v>829</v>
      </c>
      <c r="C413" s="52" t="s">
        <v>830</v>
      </c>
      <c r="D413" s="53">
        <f t="shared" ref="D413:E413" si="112">D289+D350</f>
        <v>8198660</v>
      </c>
      <c r="E413" s="53">
        <f t="shared" si="112"/>
        <v>8738730.4600000009</v>
      </c>
      <c r="F413" s="54">
        <f t="shared" si="81"/>
        <v>106.58730158342951</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1810448</v>
      </c>
      <c r="E415" s="53">
        <f t="shared" si="114"/>
        <v>1484445.3100000015</v>
      </c>
      <c r="F415" s="54">
        <f t="shared" si="81"/>
        <v>81.993258574673305</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404797</v>
      </c>
      <c r="E417" s="53">
        <f t="shared" si="116"/>
        <v>2215244.79</v>
      </c>
      <c r="F417" s="54">
        <f t="shared" si="81"/>
        <v>547.24832199843377</v>
      </c>
    </row>
    <row r="418" spans="1:6" ht="12.75" customHeight="1" x14ac:dyDescent="0.2">
      <c r="A418" s="57" t="s">
        <v>840</v>
      </c>
      <c r="B418" s="235" t="s">
        <v>841</v>
      </c>
      <c r="C418" s="58" t="s">
        <v>842</v>
      </c>
      <c r="D418" s="64">
        <f t="shared" ref="D418:E418" si="117">D294+D411</f>
        <v>1018930</v>
      </c>
      <c r="E418" s="64">
        <f t="shared" si="117"/>
        <v>806774.18</v>
      </c>
      <c r="F418" s="59">
        <f t="shared" si="81"/>
        <v>79.178567713189324</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2256313</v>
      </c>
      <c r="E420" s="53">
        <f t="shared" si="118"/>
        <v>1240000</v>
      </c>
      <c r="F420" s="54">
        <f t="shared" ref="F420:F647" si="119">IF(D420&lt;&gt;0,IF(E420/D420&gt;=100,"&gt;&gt;100",E420/D420*100),"-")</f>
        <v>54.956914222450514</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2256313</v>
      </c>
      <c r="E484" s="53">
        <f t="shared" si="137"/>
        <v>1240000</v>
      </c>
      <c r="F484" s="54">
        <f t="shared" si="119"/>
        <v>54.956914222450514</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2000000</v>
      </c>
      <c r="E495" s="53">
        <f t="shared" si="140"/>
        <v>1240000</v>
      </c>
      <c r="F495" s="54">
        <f t="shared" si="119"/>
        <v>62</v>
      </c>
    </row>
    <row r="496" spans="1:6" ht="12.75" customHeight="1" x14ac:dyDescent="0.2">
      <c r="A496" s="55">
        <v>8443</v>
      </c>
      <c r="B496" s="87" t="s">
        <v>996</v>
      </c>
      <c r="C496" s="52" t="s">
        <v>997</v>
      </c>
      <c r="D496" s="244">
        <v>2000000</v>
      </c>
      <c r="E496" s="244">
        <v>990000</v>
      </c>
      <c r="F496" s="54">
        <f t="shared" si="119"/>
        <v>49.5</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v>250000</v>
      </c>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256313</v>
      </c>
      <c r="E507" s="53">
        <f t="shared" si="142"/>
        <v>0</v>
      </c>
      <c r="F507" s="54">
        <f t="shared" si="119"/>
        <v>0</v>
      </c>
    </row>
    <row r="508" spans="1:6" ht="12.75" customHeight="1" x14ac:dyDescent="0.2">
      <c r="A508" s="55">
        <v>8471</v>
      </c>
      <c r="B508" s="87" t="s">
        <v>1020</v>
      </c>
      <c r="C508" s="52" t="s">
        <v>1021</v>
      </c>
      <c r="D508" s="244">
        <v>256313</v>
      </c>
      <c r="E508" s="244"/>
      <c r="F508" s="54">
        <f t="shared" si="119"/>
        <v>0</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0</v>
      </c>
      <c r="E528" s="53">
        <f t="shared" si="148"/>
        <v>525894.63</v>
      </c>
      <c r="F528" s="54" t="str">
        <f t="shared" si="119"/>
        <v>-</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c r="E586" s="244"/>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0</v>
      </c>
      <c r="E593" s="53">
        <f t="shared" si="167"/>
        <v>525894.63</v>
      </c>
      <c r="F593" s="54" t="str">
        <f t="shared" si="119"/>
        <v>-</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c r="E600" s="244"/>
      <c r="F600" s="54" t="str">
        <f t="shared" si="119"/>
        <v>-</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269581.31</v>
      </c>
      <c r="F605" s="54" t="str">
        <f t="shared" si="119"/>
        <v>-</v>
      </c>
    </row>
    <row r="606" spans="1:6" ht="24" x14ac:dyDescent="0.2">
      <c r="A606" s="55">
        <v>5443</v>
      </c>
      <c r="B606" s="87" t="s">
        <v>1207</v>
      </c>
      <c r="C606" s="52" t="s">
        <v>1208</v>
      </c>
      <c r="D606" s="244"/>
      <c r="E606" s="244">
        <v>150000.03</v>
      </c>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v>119581.28</v>
      </c>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256313.32</v>
      </c>
      <c r="F617" s="54" t="str">
        <f t="shared" si="119"/>
        <v>-</v>
      </c>
    </row>
    <row r="618" spans="1:6" ht="12.75" customHeight="1" x14ac:dyDescent="0.2">
      <c r="A618" s="55">
        <v>5471</v>
      </c>
      <c r="B618" s="87" t="s">
        <v>1231</v>
      </c>
      <c r="C618" s="52" t="s">
        <v>1232</v>
      </c>
      <c r="D618" s="244"/>
      <c r="E618" s="244">
        <v>256313.32</v>
      </c>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2256313</v>
      </c>
      <c r="E635" s="53">
        <f t="shared" si="178"/>
        <v>714105.37</v>
      </c>
      <c r="F635" s="54">
        <f t="shared" si="119"/>
        <v>31.649215778130074</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100000</v>
      </c>
      <c r="E637" s="244">
        <v>2356313.2999999998</v>
      </c>
      <c r="F637" s="54">
        <f t="shared" si="119"/>
        <v>2356.3132999999998</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8644525</v>
      </c>
      <c r="E639" s="53">
        <f t="shared" si="180"/>
        <v>8494285.1499999985</v>
      </c>
      <c r="F639" s="54">
        <f t="shared" si="119"/>
        <v>98.262023072407089</v>
      </c>
    </row>
    <row r="640" spans="1:6" ht="12.75" customHeight="1" x14ac:dyDescent="0.2">
      <c r="A640" s="55" t="s">
        <v>606</v>
      </c>
      <c r="B640" s="87" t="s">
        <v>1275</v>
      </c>
      <c r="C640" s="52" t="s">
        <v>1276</v>
      </c>
      <c r="D640" s="53">
        <f t="shared" ref="D640:E640" si="181">D413+D528</f>
        <v>8198660</v>
      </c>
      <c r="E640" s="53">
        <f t="shared" si="181"/>
        <v>9264625.0900000017</v>
      </c>
      <c r="F640" s="54">
        <f t="shared" si="119"/>
        <v>113.00169893616766</v>
      </c>
    </row>
    <row r="641" spans="1:6" ht="12.75" customHeight="1" x14ac:dyDescent="0.2">
      <c r="A641" s="55" t="s">
        <v>606</v>
      </c>
      <c r="B641" s="87" t="s">
        <v>1277</v>
      </c>
      <c r="C641" s="52" t="s">
        <v>1278</v>
      </c>
      <c r="D641" s="53">
        <f t="shared" ref="D641:E641" si="182">IF(D639&gt;=D640,D639-D640,0)</f>
        <v>445865</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770339.9400000032</v>
      </c>
      <c r="F642" s="54" t="str">
        <f t="shared" si="119"/>
        <v>-</v>
      </c>
    </row>
    <row r="643" spans="1:6" ht="24" x14ac:dyDescent="0.2">
      <c r="A643" s="62" t="s">
        <v>1281</v>
      </c>
      <c r="B643" s="87" t="s">
        <v>1282</v>
      </c>
      <c r="C643" s="63" t="s">
        <v>1281</v>
      </c>
      <c r="D643" s="53">
        <f t="shared" ref="D643:E643" si="184">IF(D416-D417+D637-D638&gt;=0,D416-D417+D637-D638,0)</f>
        <v>0</v>
      </c>
      <c r="E643" s="53">
        <f t="shared" si="184"/>
        <v>141068.50999999978</v>
      </c>
      <c r="F643" s="54" t="str">
        <f t="shared" si="119"/>
        <v>-</v>
      </c>
    </row>
    <row r="644" spans="1:6" ht="24" x14ac:dyDescent="0.2">
      <c r="A644" s="62" t="s">
        <v>1283</v>
      </c>
      <c r="B644" s="87" t="s">
        <v>1284</v>
      </c>
      <c r="C644" s="63" t="s">
        <v>1283</v>
      </c>
      <c r="D644" s="53">
        <f t="shared" ref="D644:E644" si="185">IF(D417-D416+D638-D637&gt;=0,D417-D416+D638-D637,0)</f>
        <v>304797</v>
      </c>
      <c r="E644" s="53">
        <f t="shared" si="185"/>
        <v>0</v>
      </c>
      <c r="F644" s="54">
        <f t="shared" si="119"/>
        <v>0</v>
      </c>
    </row>
    <row r="645" spans="1:6" ht="24" x14ac:dyDescent="0.2">
      <c r="A645" s="55" t="s">
        <v>606</v>
      </c>
      <c r="B645" s="87" t="s">
        <v>1285</v>
      </c>
      <c r="C645" s="52" t="s">
        <v>1286</v>
      </c>
      <c r="D645" s="53">
        <f t="shared" ref="D645:E645" si="186">IF(D641+D643-D642-D644&gt;=0,D641+D643-D642-D644,0)</f>
        <v>141068</v>
      </c>
      <c r="E645" s="53">
        <f t="shared" si="186"/>
        <v>0</v>
      </c>
      <c r="F645" s="54">
        <f t="shared" si="119"/>
        <v>0</v>
      </c>
    </row>
    <row r="646" spans="1:6" ht="24" x14ac:dyDescent="0.2">
      <c r="A646" s="55" t="s">
        <v>606</v>
      </c>
      <c r="B646" s="87" t="s">
        <v>1287</v>
      </c>
      <c r="C646" s="52" t="s">
        <v>1288</v>
      </c>
      <c r="D646" s="53">
        <f t="shared" ref="D646:E646" si="187">IF(D642+D644-D641-D643&gt;=0,D642+D644-D641-D643,0)</f>
        <v>0</v>
      </c>
      <c r="E646" s="53">
        <f t="shared" si="187"/>
        <v>629271.43000000343</v>
      </c>
      <c r="F646" s="54" t="str">
        <f t="shared" si="119"/>
        <v>-</v>
      </c>
    </row>
    <row r="647" spans="1:6" ht="24" x14ac:dyDescent="0.2">
      <c r="A647" s="57" t="s">
        <v>1289</v>
      </c>
      <c r="B647" s="235" t="s">
        <v>1290</v>
      </c>
      <c r="C647" s="58" t="s">
        <v>1289</v>
      </c>
      <c r="D647" s="245">
        <v>409</v>
      </c>
      <c r="E647" s="245">
        <v>751.29</v>
      </c>
      <c r="F647" s="59">
        <f t="shared" si="119"/>
        <v>183.68948655256722</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633228</v>
      </c>
      <c r="E649" s="244">
        <v>521736.07</v>
      </c>
      <c r="F649" s="54">
        <f t="shared" ref="F649:F724" si="188">IF(D649&lt;&gt;0,IF(E649/D649&gt;=100,"&gt;&gt;100",E649/D649*100),"-")</f>
        <v>82.393082744287995</v>
      </c>
    </row>
    <row r="650" spans="1:6" ht="12.75" customHeight="1" x14ac:dyDescent="0.2">
      <c r="A650" s="55" t="s">
        <v>1294</v>
      </c>
      <c r="B650" s="87" t="s">
        <v>1295</v>
      </c>
      <c r="C650" s="52" t="s">
        <v>1294</v>
      </c>
      <c r="D650" s="244">
        <v>6947408</v>
      </c>
      <c r="E650" s="244">
        <v>9093380.8699999992</v>
      </c>
      <c r="F650" s="54">
        <f t="shared" si="188"/>
        <v>130.88882745910416</v>
      </c>
    </row>
    <row r="651" spans="1:6" ht="12.75" customHeight="1" x14ac:dyDescent="0.2">
      <c r="A651" s="55" t="s">
        <v>1296</v>
      </c>
      <c r="B651" s="87" t="s">
        <v>1297</v>
      </c>
      <c r="C651" s="52" t="s">
        <v>1296</v>
      </c>
      <c r="D651" s="244">
        <v>7058900</v>
      </c>
      <c r="E651" s="244">
        <v>8896743.8499999996</v>
      </c>
      <c r="F651" s="54">
        <f t="shared" si="188"/>
        <v>126.03583915340917</v>
      </c>
    </row>
    <row r="652" spans="1:6" ht="24" x14ac:dyDescent="0.2">
      <c r="A652" s="55">
        <v>11</v>
      </c>
      <c r="B652" s="87" t="s">
        <v>1298</v>
      </c>
      <c r="C652" s="52" t="s">
        <v>1299</v>
      </c>
      <c r="D652" s="53">
        <f t="shared" ref="D652:E652" si="189">+D649+D650-D651</f>
        <v>521736</v>
      </c>
      <c r="E652" s="53">
        <f t="shared" si="189"/>
        <v>718373.08999999985</v>
      </c>
      <c r="F652" s="54">
        <f t="shared" si="188"/>
        <v>137.68900171734361</v>
      </c>
    </row>
    <row r="653" spans="1:6" ht="24" x14ac:dyDescent="0.2">
      <c r="A653" s="55" t="s">
        <v>606</v>
      </c>
      <c r="B653" s="87" t="s">
        <v>1300</v>
      </c>
      <c r="C653" s="52" t="s">
        <v>1301</v>
      </c>
      <c r="D653" s="264">
        <v>4</v>
      </c>
      <c r="E653" s="264">
        <v>5</v>
      </c>
      <c r="F653" s="54">
        <f t="shared" si="188"/>
        <v>125</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4</v>
      </c>
      <c r="E655" s="264">
        <v>5</v>
      </c>
      <c r="F655" s="54">
        <f t="shared" si="188"/>
        <v>125</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3129534</v>
      </c>
      <c r="E661" s="244">
        <v>3077192.38</v>
      </c>
      <c r="F661" s="54">
        <f t="shared" si="188"/>
        <v>98.327494764396235</v>
      </c>
    </row>
    <row r="662" spans="1:6" ht="12.75" customHeight="1" x14ac:dyDescent="0.2">
      <c r="A662" s="55">
        <v>63312</v>
      </c>
      <c r="B662" s="87" t="s">
        <v>1319</v>
      </c>
      <c r="C662" s="52" t="s">
        <v>1320</v>
      </c>
      <c r="D662" s="244">
        <v>190000</v>
      </c>
      <c r="E662" s="244">
        <v>200000</v>
      </c>
      <c r="F662" s="54">
        <f t="shared" si="188"/>
        <v>105.26315789473684</v>
      </c>
    </row>
    <row r="663" spans="1:6" ht="12.75" customHeight="1" x14ac:dyDescent="0.2">
      <c r="A663" s="55">
        <v>63313</v>
      </c>
      <c r="B663" s="87" t="s">
        <v>1321</v>
      </c>
      <c r="C663" s="52" t="s">
        <v>1322</v>
      </c>
      <c r="D663" s="244"/>
      <c r="E663" s="244"/>
      <c r="F663" s="54" t="str">
        <f t="shared" si="188"/>
        <v>-</v>
      </c>
    </row>
    <row r="664" spans="1:6" ht="12.75" customHeight="1" x14ac:dyDescent="0.2">
      <c r="A664" s="55">
        <v>63314</v>
      </c>
      <c r="B664" s="87" t="s">
        <v>1323</v>
      </c>
      <c r="C664" s="52" t="s">
        <v>1324</v>
      </c>
      <c r="D664" s="244"/>
      <c r="E664" s="244"/>
      <c r="F664" s="54" t="str">
        <f t="shared" si="188"/>
        <v>-</v>
      </c>
    </row>
    <row r="665" spans="1:6" ht="12.75" customHeight="1" x14ac:dyDescent="0.2">
      <c r="A665" s="55">
        <v>63321</v>
      </c>
      <c r="B665" s="87" t="s">
        <v>1325</v>
      </c>
      <c r="C665" s="52" t="s">
        <v>1326</v>
      </c>
      <c r="D665" s="244">
        <v>212486</v>
      </c>
      <c r="E665" s="244">
        <v>420000</v>
      </c>
      <c r="F665" s="54">
        <f t="shared" si="188"/>
        <v>197.66008113475709</v>
      </c>
    </row>
    <row r="666" spans="1:6" ht="12.75" customHeight="1" x14ac:dyDescent="0.2">
      <c r="A666" s="55">
        <v>63322</v>
      </c>
      <c r="B666" s="87" t="s">
        <v>1327</v>
      </c>
      <c r="C666" s="52" t="s">
        <v>1328</v>
      </c>
      <c r="D666" s="244">
        <v>100000</v>
      </c>
      <c r="E666" s="244"/>
      <c r="F666" s="54">
        <f t="shared" si="188"/>
        <v>0</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c r="F668" s="54" t="str">
        <f t="shared" si="188"/>
        <v>-</v>
      </c>
    </row>
    <row r="669" spans="1:6" ht="12.75" customHeight="1" x14ac:dyDescent="0.2">
      <c r="A669" s="55">
        <v>63414</v>
      </c>
      <c r="B669" s="87" t="s">
        <v>1333</v>
      </c>
      <c r="C669" s="52" t="s">
        <v>1334</v>
      </c>
      <c r="D669" s="244"/>
      <c r="E669" s="244"/>
      <c r="F669" s="54" t="str">
        <f t="shared" si="188"/>
        <v>-</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c r="E694" s="244"/>
      <c r="F694" s="54" t="str">
        <f t="shared" si="188"/>
        <v>-</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225934</v>
      </c>
      <c r="E698" s="244">
        <v>208165</v>
      </c>
      <c r="F698" s="54">
        <f t="shared" si="188"/>
        <v>92.135313852718042</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34994</v>
      </c>
      <c r="E712" s="244">
        <v>5580</v>
      </c>
      <c r="F712" s="54">
        <f t="shared" si="188"/>
        <v>15.945590672686746</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c r="E716" s="244"/>
      <c r="F716" s="54" t="str">
        <f t="shared" si="188"/>
        <v>-</v>
      </c>
    </row>
    <row r="717" spans="1:6" ht="12.75" customHeight="1" x14ac:dyDescent="0.2">
      <c r="A717" s="55">
        <v>31215</v>
      </c>
      <c r="B717" s="87" t="s">
        <v>1411</v>
      </c>
      <c r="C717" s="52" t="s">
        <v>1412</v>
      </c>
      <c r="D717" s="244">
        <v>3475</v>
      </c>
      <c r="E717" s="244"/>
      <c r="F717" s="54">
        <f t="shared" si="188"/>
        <v>0</v>
      </c>
    </row>
    <row r="718" spans="1:6" ht="12.75" customHeight="1" x14ac:dyDescent="0.2">
      <c r="A718" s="55">
        <v>32121</v>
      </c>
      <c r="B718" s="87" t="s">
        <v>1413</v>
      </c>
      <c r="C718" s="52" t="s">
        <v>1414</v>
      </c>
      <c r="D718" s="244">
        <v>41068</v>
      </c>
      <c r="E718" s="244">
        <v>76156.009999999995</v>
      </c>
      <c r="F718" s="54">
        <f t="shared" si="188"/>
        <v>185.43880880490892</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c r="E720" s="244"/>
      <c r="F720" s="54" t="str">
        <f t="shared" si="188"/>
        <v>-</v>
      </c>
    </row>
    <row r="721" spans="1:6" ht="12.75" customHeight="1" x14ac:dyDescent="0.2">
      <c r="A721" s="55" t="s">
        <v>1419</v>
      </c>
      <c r="B721" s="87" t="s">
        <v>1420</v>
      </c>
      <c r="C721" s="52" t="s">
        <v>1419</v>
      </c>
      <c r="D721" s="244"/>
      <c r="E721" s="244">
        <v>37786.959999999999</v>
      </c>
      <c r="F721" s="54" t="str">
        <f t="shared" si="188"/>
        <v>-</v>
      </c>
    </row>
    <row r="722" spans="1:6" ht="12.75" customHeight="1" x14ac:dyDescent="0.2">
      <c r="A722" s="55" t="s">
        <v>1421</v>
      </c>
      <c r="B722" s="87" t="s">
        <v>1422</v>
      </c>
      <c r="C722" s="52" t="s">
        <v>1421</v>
      </c>
      <c r="D722" s="244">
        <v>13519</v>
      </c>
      <c r="E722" s="244">
        <v>32851.31</v>
      </c>
      <c r="F722" s="54">
        <f t="shared" si="188"/>
        <v>243.0010355795547</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60696</v>
      </c>
      <c r="E725" s="244">
        <v>73.150000000000006</v>
      </c>
      <c r="F725" s="54">
        <f t="shared" ref="F725:F979" si="190">IF(D725&lt;&gt;0,IF(E725/D725&gt;=100,"&gt;&gt;100",E725/D725*100),"-")</f>
        <v>0.12051865032292079</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c r="E739" s="244"/>
      <c r="F739" s="54" t="str">
        <f t="shared" si="190"/>
        <v>-</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v>24048.43</v>
      </c>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v>7277.58</v>
      </c>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c r="E759" s="244"/>
      <c r="F759" s="54" t="str">
        <f t="shared" si="190"/>
        <v>-</v>
      </c>
    </row>
    <row r="760" spans="1:6" ht="12.75" customHeight="1" x14ac:dyDescent="0.2">
      <c r="A760" s="55">
        <v>35232</v>
      </c>
      <c r="B760" s="87" t="s">
        <v>1497</v>
      </c>
      <c r="C760" s="52" t="s">
        <v>1498</v>
      </c>
      <c r="D760" s="244"/>
      <c r="E760" s="244"/>
      <c r="F760" s="54" t="str">
        <f t="shared" si="190"/>
        <v>-</v>
      </c>
    </row>
    <row r="761" spans="1:6" ht="12.75" customHeight="1" x14ac:dyDescent="0.2">
      <c r="A761" s="55">
        <v>36313</v>
      </c>
      <c r="B761" s="87" t="s">
        <v>1499</v>
      </c>
      <c r="C761" s="52" t="s">
        <v>1500</v>
      </c>
      <c r="D761" s="244"/>
      <c r="E761" s="244">
        <v>10000</v>
      </c>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c r="E764" s="244"/>
      <c r="F764" s="54" t="str">
        <f t="shared" si="190"/>
        <v>-</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v>30000</v>
      </c>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c r="E773" s="244"/>
      <c r="F773" s="54" t="str">
        <f t="shared" si="190"/>
        <v>-</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187300</v>
      </c>
      <c r="E816" s="244">
        <v>227700</v>
      </c>
      <c r="F816" s="54">
        <f t="shared" si="190"/>
        <v>121.5696743192739</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282000</v>
      </c>
      <c r="E819" s="244">
        <v>264000</v>
      </c>
      <c r="F819" s="54">
        <f t="shared" si="190"/>
        <v>93.61702127659575</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c r="E821" s="244"/>
      <c r="F821" s="54" t="str">
        <f t="shared" si="190"/>
        <v>-</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v>10000</v>
      </c>
      <c r="E823" s="244"/>
      <c r="F823" s="54">
        <f t="shared" si="190"/>
        <v>0</v>
      </c>
    </row>
    <row r="824" spans="1:6" ht="12.75" customHeight="1" x14ac:dyDescent="0.2">
      <c r="A824" s="55">
        <v>37221</v>
      </c>
      <c r="B824" s="87" t="s">
        <v>1625</v>
      </c>
      <c r="C824" s="52" t="s">
        <v>1626</v>
      </c>
      <c r="D824" s="244">
        <v>11570</v>
      </c>
      <c r="E824" s="244">
        <v>16041.22</v>
      </c>
      <c r="F824" s="54">
        <f t="shared" si="190"/>
        <v>138.64494382022471</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v>7800</v>
      </c>
      <c r="E826" s="244">
        <v>7800</v>
      </c>
      <c r="F826" s="54">
        <f t="shared" si="190"/>
        <v>100</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v>152173</v>
      </c>
      <c r="E828" s="244">
        <v>202430.52</v>
      </c>
      <c r="F828" s="54">
        <f t="shared" si="190"/>
        <v>133.02656844512495</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v>20000</v>
      </c>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v>990000</v>
      </c>
      <c r="F885" s="54" t="str">
        <f t="shared" si="190"/>
        <v>-</v>
      </c>
    </row>
    <row r="886" spans="1:6" ht="24" x14ac:dyDescent="0.2">
      <c r="A886" s="55">
        <v>84432</v>
      </c>
      <c r="B886" s="87" t="s">
        <v>1748</v>
      </c>
      <c r="C886" s="52" t="s">
        <v>1749</v>
      </c>
      <c r="D886" s="244">
        <v>2000000</v>
      </c>
      <c r="E886" s="244"/>
      <c r="F886" s="54">
        <f t="shared" si="190"/>
        <v>0</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v>250000</v>
      </c>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v>256313</v>
      </c>
      <c r="E900" s="244"/>
      <c r="F900" s="54">
        <f t="shared" si="190"/>
        <v>0</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c r="E947" s="244"/>
      <c r="F947" s="54" t="str">
        <f t="shared" si="190"/>
        <v>-</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v>150000.03</v>
      </c>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v>119581.28</v>
      </c>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v>256313.32</v>
      </c>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v>130418.72</v>
      </c>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65" sqref="E265"/>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36203954</v>
      </c>
      <c r="E6" s="231">
        <f t="shared" si="0"/>
        <v>37300010.629999995</v>
      </c>
      <c r="F6" s="232">
        <f t="shared" ref="F6:F260" si="1">IF(D6&gt;0,IF(E6/D6&gt;=100,"&gt;&gt;100",E6/D6*100),"-")</f>
        <v>103.02745006802294</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34541604</v>
      </c>
      <c r="E7" s="106">
        <f t="shared" si="2"/>
        <v>35679884.349999994</v>
      </c>
      <c r="F7" s="95">
        <f t="shared" si="1"/>
        <v>103.29538938029627</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7061812</v>
      </c>
      <c r="E8" s="106">
        <f>E9+E10-E11</f>
        <v>7226811.6899999995</v>
      </c>
      <c r="F8" s="95">
        <f t="shared" si="1"/>
        <v>102.33650640940313</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1778558</v>
      </c>
      <c r="E9" s="249">
        <v>1778557.97</v>
      </c>
      <c r="F9" s="95">
        <f t="shared" si="1"/>
        <v>99.999998313240283</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5283254</v>
      </c>
      <c r="E10" s="249">
        <v>5448253.7199999997</v>
      </c>
      <c r="F10" s="95">
        <f t="shared" si="1"/>
        <v>103.12306998679222</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c r="E11" s="249"/>
      <c r="F11" s="95" t="str">
        <f t="shared" si="1"/>
        <v>-</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20168232</v>
      </c>
      <c r="E12" s="106">
        <f t="shared" si="3"/>
        <v>19633279.179999992</v>
      </c>
      <c r="F12" s="95">
        <f t="shared" si="1"/>
        <v>97.347547271372093</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19713894</v>
      </c>
      <c r="E13" s="106">
        <f t="shared" si="4"/>
        <v>18845409.209999993</v>
      </c>
      <c r="F13" s="95">
        <f t="shared" si="1"/>
        <v>95.594554835285166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c r="E14" s="249"/>
      <c r="F14" s="95" t="str">
        <f t="shared" si="1"/>
        <v>-</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2852063</v>
      </c>
      <c r="E15" s="249">
        <v>2852062.81</v>
      </c>
      <c r="F15" s="95">
        <f t="shared" si="1"/>
        <v>99.999993338155576</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5833415</v>
      </c>
      <c r="E16" s="249">
        <v>6304318.3899999997</v>
      </c>
      <c r="F16" s="95">
        <f t="shared" si="1"/>
        <v>108.07251652762575</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25738284</v>
      </c>
      <c r="E17" s="249">
        <v>25850971.07</v>
      </c>
      <c r="F17" s="95">
        <f t="shared" si="1"/>
        <v>100.43781889266587</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14709868</v>
      </c>
      <c r="E18" s="249">
        <v>16161943.060000001</v>
      </c>
      <c r="F18" s="95">
        <f t="shared" si="1"/>
        <v>109.87143501219725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380101</v>
      </c>
      <c r="E19" s="106">
        <f t="shared" si="5"/>
        <v>472460.96000000008</v>
      </c>
      <c r="F19" s="95">
        <f t="shared" si="1"/>
        <v>124.29879426783937</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228337</v>
      </c>
      <c r="E20" s="249">
        <v>236492.55</v>
      </c>
      <c r="F20" s="95">
        <f t="shared" si="1"/>
        <v>103.57171636659849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131220</v>
      </c>
      <c r="E21" s="249">
        <v>169375.15</v>
      </c>
      <c r="F21" s="95">
        <f t="shared" si="1"/>
        <v>129.07723670172228</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87434</v>
      </c>
      <c r="E22" s="249">
        <v>88930.92</v>
      </c>
      <c r="F22" s="95">
        <f t="shared" si="1"/>
        <v>101.71205709449413</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2192</v>
      </c>
      <c r="E24" s="249">
        <v>2192.4</v>
      </c>
      <c r="F24" s="95">
        <f t="shared" si="1"/>
        <v>100.01824817518248</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c r="E25" s="249"/>
      <c r="F25" s="95" t="str">
        <f t="shared" si="1"/>
        <v>-</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477350</v>
      </c>
      <c r="E26" s="249">
        <v>629502.55000000005</v>
      </c>
      <c r="F26" s="95">
        <f t="shared" si="1"/>
        <v>131.87442128417302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546432</v>
      </c>
      <c r="E28" s="249">
        <v>654032.61</v>
      </c>
      <c r="F28" s="95">
        <f t="shared" si="1"/>
        <v>119.69149134750528</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1613</v>
      </c>
      <c r="E29" s="106">
        <f t="shared" si="6"/>
        <v>212389.33000000002</v>
      </c>
      <c r="F29" s="95" t="str">
        <f t="shared" si="1"/>
        <v>&gt;&gt;100</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48374</v>
      </c>
      <c r="E30" s="249">
        <v>288248.95</v>
      </c>
      <c r="F30" s="95">
        <f t="shared" si="1"/>
        <v>595.87578037788899</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46761</v>
      </c>
      <c r="E34" s="249">
        <v>75859.62</v>
      </c>
      <c r="F34" s="95">
        <f t="shared" si="1"/>
        <v>162.22839545775324</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0</v>
      </c>
      <c r="E35" s="106">
        <f t="shared" si="7"/>
        <v>0</v>
      </c>
      <c r="F35" s="95" t="str">
        <f t="shared" si="1"/>
        <v>-</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c r="E36" s="249"/>
      <c r="F36" s="95" t="str">
        <f t="shared" si="1"/>
        <v>-</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c r="E40" s="249"/>
      <c r="F40" s="95" t="str">
        <f t="shared" si="1"/>
        <v>-</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72624</v>
      </c>
      <c r="E45" s="106">
        <f t="shared" si="9"/>
        <v>103019.68</v>
      </c>
      <c r="F45" s="95">
        <f t="shared" si="1"/>
        <v>141.85349195858117</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90668</v>
      </c>
      <c r="E47" s="249">
        <v>124667.67</v>
      </c>
      <c r="F47" s="95">
        <f t="shared" si="1"/>
        <v>137.49908457228571</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89046</v>
      </c>
      <c r="E49" s="249">
        <v>89045.92</v>
      </c>
      <c r="F49" s="95">
        <f t="shared" si="1"/>
        <v>99.999910158794322</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107090</v>
      </c>
      <c r="E50" s="249">
        <v>110693.91</v>
      </c>
      <c r="F50" s="95">
        <f t="shared" si="1"/>
        <v>103.36530955271269</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7000</v>
      </c>
      <c r="E52" s="106">
        <f t="shared" si="10"/>
        <v>7000</v>
      </c>
      <c r="F52" s="95">
        <f t="shared" si="1"/>
        <v>100</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7000</v>
      </c>
      <c r="E53" s="249">
        <v>7000</v>
      </c>
      <c r="F53" s="95">
        <f t="shared" si="1"/>
        <v>100</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121844</v>
      </c>
      <c r="E54" s="249">
        <v>155155.87</v>
      </c>
      <c r="F54" s="95">
        <f t="shared" si="1"/>
        <v>127.33977052624668</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121844</v>
      </c>
      <c r="E55" s="249">
        <v>155155.87</v>
      </c>
      <c r="F55" s="95">
        <f t="shared" si="1"/>
        <v>127.33977052624668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7304560</v>
      </c>
      <c r="E56" s="106">
        <f t="shared" si="11"/>
        <v>8812793.4800000004</v>
      </c>
      <c r="F56" s="95">
        <f t="shared" si="1"/>
        <v>120.64783477718028</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7304560</v>
      </c>
      <c r="E57" s="249">
        <v>8812793.4800000004</v>
      </c>
      <c r="F57" s="95">
        <f t="shared" si="1"/>
        <v>120.64783477718028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c r="E62" s="249"/>
      <c r="F62" s="95" t="str">
        <f t="shared" si="1"/>
        <v>-</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1662350</v>
      </c>
      <c r="E68" s="106">
        <f t="shared" si="13"/>
        <v>1620126.2800000003</v>
      </c>
      <c r="F68" s="95">
        <f t="shared" si="1"/>
        <v>97.459998195325909</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521736</v>
      </c>
      <c r="E69" s="106">
        <f t="shared" si="14"/>
        <v>718373.09</v>
      </c>
      <c r="F69" s="95">
        <f t="shared" si="1"/>
        <v>137.68900171734364</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518669</v>
      </c>
      <c r="E70" s="106">
        <f t="shared" si="15"/>
        <v>718373.09</v>
      </c>
      <c r="F70" s="95">
        <f t="shared" si="1"/>
        <v>138.5031860396515</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518669</v>
      </c>
      <c r="E72" s="249">
        <v>718373.09</v>
      </c>
      <c r="F72" s="95">
        <f t="shared" si="1"/>
        <v>138.5031860396515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3067</v>
      </c>
      <c r="E76" s="249"/>
      <c r="F76" s="95">
        <f t="shared" si="1"/>
        <v>0</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65625</v>
      </c>
      <c r="E78" s="106">
        <f>E79+SUM(E82:E84)-E85+E86</f>
        <v>38579.440000000002</v>
      </c>
      <c r="F78" s="95">
        <f t="shared" si="1"/>
        <v>58.787718095238098</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c r="E84" s="249"/>
      <c r="F84" s="95" t="str">
        <f t="shared" si="1"/>
        <v>-</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65625</v>
      </c>
      <c r="E86" s="249">
        <v>38579.440000000002</v>
      </c>
      <c r="F86" s="95">
        <f t="shared" si="1"/>
        <v>58.787718095238098</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0</v>
      </c>
      <c r="E87" s="106">
        <f t="shared" si="17"/>
        <v>0</v>
      </c>
      <c r="F87" s="95" t="str">
        <f t="shared" si="1"/>
        <v>-</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0</v>
      </c>
      <c r="E88" s="106">
        <f t="shared" si="18"/>
        <v>0</v>
      </c>
      <c r="F88" s="95" t="str">
        <f t="shared" si="1"/>
        <v>-</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c r="E93" s="249"/>
      <c r="F93" s="95" t="str">
        <f t="shared" si="1"/>
        <v>-</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40000</v>
      </c>
      <c r="E134" s="106">
        <f t="shared" si="23"/>
        <v>40000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40000</v>
      </c>
      <c r="E135" s="106">
        <f t="shared" si="24"/>
        <v>40000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40000</v>
      </c>
      <c r="E139" s="249">
        <v>40000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963812</v>
      </c>
      <c r="E146" s="106">
        <f t="shared" si="26"/>
        <v>751654.46000000008</v>
      </c>
      <c r="F146" s="95">
        <f t="shared" si="1"/>
        <v>77.987663569243807</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84893</v>
      </c>
      <c r="E147" s="249">
        <v>10920.8</v>
      </c>
      <c r="F147" s="95">
        <f t="shared" si="1"/>
        <v>12.864193749779131</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59002</v>
      </c>
      <c r="E158" s="249">
        <v>59007.17</v>
      </c>
      <c r="F158" s="95">
        <f t="shared" si="1"/>
        <v>100.00876241483338</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898244</v>
      </c>
      <c r="E159" s="249">
        <v>861494.73</v>
      </c>
      <c r="F159" s="95">
        <f t="shared" si="1"/>
        <v>95.908765324343932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c r="E162" s="249"/>
      <c r="F162" s="95" t="str">
        <f t="shared" si="1"/>
        <v>-</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78327</v>
      </c>
      <c r="E163" s="249">
        <v>179768.24</v>
      </c>
      <c r="F163" s="95">
        <f t="shared" si="1"/>
        <v>229.50992633446958</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70768</v>
      </c>
      <c r="E164" s="106">
        <f t="shared" si="28"/>
        <v>70768</v>
      </c>
      <c r="F164" s="95">
        <f t="shared" si="1"/>
        <v>100</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67268</v>
      </c>
      <c r="E165" s="249">
        <v>67268</v>
      </c>
      <c r="F165" s="95">
        <f t="shared" si="1"/>
        <v>100</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3500</v>
      </c>
      <c r="E166" s="249">
        <v>3500</v>
      </c>
      <c r="F166" s="95">
        <f t="shared" si="1"/>
        <v>100</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409</v>
      </c>
      <c r="E170" s="106">
        <f t="shared" si="29"/>
        <v>751.29</v>
      </c>
      <c r="F170" s="95">
        <f t="shared" si="1"/>
        <v>183.68948655256722</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409</v>
      </c>
      <c r="E171" s="249">
        <v>751.29</v>
      </c>
      <c r="F171" s="95">
        <f t="shared" si="1"/>
        <v>183.68948655256722</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c r="E173" s="249"/>
      <c r="F173" s="95" t="str">
        <f t="shared" si="1"/>
        <v>-</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36203954</v>
      </c>
      <c r="E175" s="106">
        <f t="shared" si="30"/>
        <v>37300010.630000003</v>
      </c>
      <c r="F175" s="95">
        <f t="shared" si="1"/>
        <v>103.02745006802296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2818663</v>
      </c>
      <c r="E176" s="106">
        <f t="shared" si="31"/>
        <v>4473042.2200000007</v>
      </c>
      <c r="F176" s="95">
        <f t="shared" si="1"/>
        <v>158.69375728847334</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433717</v>
      </c>
      <c r="E177" s="106">
        <f t="shared" si="32"/>
        <v>1123045.8500000001</v>
      </c>
      <c r="F177" s="95">
        <f t="shared" si="1"/>
        <v>258.93516970743599</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50409</v>
      </c>
      <c r="E178" s="249">
        <v>66731.03</v>
      </c>
      <c r="F178" s="95">
        <f t="shared" si="1"/>
        <v>132.37919815905889</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258122</v>
      </c>
      <c r="E179" s="249">
        <v>542217.79</v>
      </c>
      <c r="F179" s="95">
        <f t="shared" si="1"/>
        <v>210.06260218036434</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218</v>
      </c>
      <c r="E180" s="106">
        <f t="shared" si="33"/>
        <v>329.16</v>
      </c>
      <c r="F180" s="95">
        <f t="shared" si="1"/>
        <v>150.99082568807341</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218</v>
      </c>
      <c r="E183" s="249">
        <v>329.16</v>
      </c>
      <c r="F183" s="95">
        <f t="shared" si="1"/>
        <v>150.99082568807341</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v>10625</v>
      </c>
      <c r="E184" s="249"/>
      <c r="F184" s="95">
        <f t="shared" si="1"/>
        <v>0</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83695</v>
      </c>
      <c r="E186" s="249">
        <v>15996.83</v>
      </c>
      <c r="F186" s="95">
        <f t="shared" si="1"/>
        <v>19.113244518788459</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c r="E187" s="249"/>
      <c r="F187" s="95" t="str">
        <f t="shared" si="1"/>
        <v>-</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30648</v>
      </c>
      <c r="E188" s="249">
        <v>497771.04</v>
      </c>
      <c r="F188" s="95">
        <f t="shared" si="1"/>
        <v>1624.1550509005481</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28633</v>
      </c>
      <c r="E189" s="249">
        <v>279577.68</v>
      </c>
      <c r="F189" s="95">
        <f t="shared" si="1"/>
        <v>976.41769985680855</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2356313</v>
      </c>
      <c r="E206" s="106">
        <f t="shared" si="37"/>
        <v>3070418.6900000004</v>
      </c>
      <c r="F206" s="95">
        <f t="shared" si="1"/>
        <v>130.3060624798149</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2356313</v>
      </c>
      <c r="E207" s="106">
        <f t="shared" si="38"/>
        <v>3070418.6900000004</v>
      </c>
      <c r="F207" s="95">
        <f t="shared" si="1"/>
        <v>130.3060624798149</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v>2000000</v>
      </c>
      <c r="E212" s="249">
        <v>2839999.97</v>
      </c>
      <c r="F212" s="95">
        <f t="shared" si="1"/>
        <v>141.9999985</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v>130418.72</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v>356313</v>
      </c>
      <c r="E217" s="249">
        <v>100000</v>
      </c>
      <c r="F217" s="95">
        <f t="shared" si="1"/>
        <v>28.065212327363863</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0</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33385291</v>
      </c>
      <c r="E237" s="106">
        <f t="shared" si="41"/>
        <v>32826968.41</v>
      </c>
      <c r="F237" s="95">
        <f t="shared" si="1"/>
        <v>98.327638989278242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32225291</v>
      </c>
      <c r="E238" s="106">
        <f t="shared" si="42"/>
        <v>32649465.66</v>
      </c>
      <c r="F238" s="95">
        <f t="shared" si="1"/>
        <v>101.31627875757584</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34581604</v>
      </c>
      <c r="E239" s="106">
        <f t="shared" si="43"/>
        <v>35719884.350000001</v>
      </c>
      <c r="F239" s="95">
        <f t="shared" si="1"/>
        <v>103.29157765498674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34541604</v>
      </c>
      <c r="E240" s="249">
        <v>35679884.350000001</v>
      </c>
      <c r="F240" s="95">
        <f t="shared" si="1"/>
        <v>103.2953893802963</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40000</v>
      </c>
      <c r="E241" s="249">
        <v>40000</v>
      </c>
      <c r="F241" s="95">
        <f t="shared" si="1"/>
        <v>100</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2356313</v>
      </c>
      <c r="E242" s="106">
        <f t="shared" si="44"/>
        <v>3070418.69</v>
      </c>
      <c r="F242" s="95">
        <f t="shared" si="1"/>
        <v>130.30606247981487</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v>356313</v>
      </c>
      <c r="E243" s="249">
        <v>1220418.72</v>
      </c>
      <c r="F243" s="95">
        <f t="shared" si="1"/>
        <v>342.51310505089629</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v>2000000</v>
      </c>
      <c r="E244" s="249">
        <v>1849999.97</v>
      </c>
      <c r="F244" s="95">
        <f t="shared" si="1"/>
        <v>92.499998500000004</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141068</v>
      </c>
      <c r="E245" s="106">
        <f t="shared" si="45"/>
        <v>-629271.4299999997</v>
      </c>
      <c r="F245" s="95">
        <f t="shared" si="1"/>
        <v>-446.07666515439337</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9210168</v>
      </c>
      <c r="E246" s="106">
        <f t="shared" si="46"/>
        <v>10950487.15</v>
      </c>
      <c r="F246" s="95">
        <f t="shared" si="1"/>
        <v>118.89562872251625</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6853855</v>
      </c>
      <c r="E247" s="249">
        <v>7880068.4800000004</v>
      </c>
      <c r="F247" s="95">
        <f t="shared" si="1"/>
        <v>114.9727923920188</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v>2356313</v>
      </c>
      <c r="E249" s="249">
        <v>3070418.67</v>
      </c>
      <c r="F249" s="95">
        <f t="shared" si="1"/>
        <v>130.30606163103118</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9069100</v>
      </c>
      <c r="E250" s="106">
        <f t="shared" si="47"/>
        <v>11579758.58</v>
      </c>
      <c r="F250" s="95">
        <f t="shared" si="1"/>
        <v>127.68365747428081</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v>9069100</v>
      </c>
      <c r="E252" s="249">
        <v>11579758.58</v>
      </c>
      <c r="F252" s="95">
        <f t="shared" si="1"/>
        <v>127.68365747428081</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948164</v>
      </c>
      <c r="E255" s="249">
        <v>736006.18</v>
      </c>
      <c r="F255" s="95">
        <f t="shared" si="1"/>
        <v>77.624354014706327</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70768</v>
      </c>
      <c r="E256" s="249">
        <v>70768</v>
      </c>
      <c r="F256" s="95">
        <f t="shared" si="1"/>
        <v>100</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4127492</v>
      </c>
      <c r="E259" s="106">
        <f t="shared" si="49"/>
        <v>6566571.8899999997</v>
      </c>
      <c r="F259" s="95">
        <f t="shared" si="1"/>
        <v>159.09350981176945</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4127492</v>
      </c>
      <c r="E260" s="250">
        <v>6566571.8899999997</v>
      </c>
      <c r="F260" s="99">
        <f t="shared" si="1"/>
        <v>159.09350981176945</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c r="E262" s="249"/>
      <c r="F262" s="95" t="str">
        <f t="shared" ref="F262:F322" si="50">IF(D262&gt;0,IF(E262/D262&gt;=100,"&gt;&gt;100",E262/D262*100),"-")</f>
        <v>-</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935609</v>
      </c>
      <c r="E264" s="249">
        <v>14833.22</v>
      </c>
      <c r="F264" s="95">
        <f t="shared" si="50"/>
        <v>1.5854080069772736</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v>106530</v>
      </c>
      <c r="E265" s="249">
        <v>916589.48</v>
      </c>
      <c r="F265" s="95">
        <f t="shared" si="50"/>
        <v>860.40503144654087</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70768</v>
      </c>
      <c r="E266" s="249">
        <v>70768</v>
      </c>
      <c r="F266" s="95">
        <f t="shared" si="50"/>
        <v>100</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c r="E268" s="249"/>
      <c r="F268" s="95" t="str">
        <f t="shared" si="50"/>
        <v>-</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v>38579.440000000002</v>
      </c>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c r="E271" s="249"/>
      <c r="F271" s="95" t="str">
        <f t="shared" si="50"/>
        <v>-</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138929</v>
      </c>
      <c r="E287" s="249">
        <v>381252.74</v>
      </c>
      <c r="F287" s="95">
        <f t="shared" si="50"/>
        <v>274.42271951860306</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294788</v>
      </c>
      <c r="E288" s="249">
        <v>741793.11</v>
      </c>
      <c r="F288" s="95">
        <f t="shared" si="50"/>
        <v>251.63612833629591</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c r="E289" s="249">
        <v>210883.93</v>
      </c>
      <c r="F289" s="95" t="str">
        <f t="shared" si="50"/>
        <v>-</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v>28633</v>
      </c>
      <c r="E290" s="249">
        <v>68693.75</v>
      </c>
      <c r="F290" s="95">
        <f t="shared" si="50"/>
        <v>239.91111654384804</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v>2356313</v>
      </c>
      <c r="E294" s="249">
        <v>3070418.69</v>
      </c>
      <c r="F294" s="95">
        <f t="shared" si="50"/>
        <v>130.30606247981487</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v>15000</v>
      </c>
      <c r="E297" s="249">
        <v>351736.8</v>
      </c>
      <c r="F297" s="95">
        <f t="shared" si="50"/>
        <v>2344.9120000000003</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v>15648</v>
      </c>
      <c r="E299" s="249">
        <v>15648.28</v>
      </c>
      <c r="F299" s="95">
        <f t="shared" si="50"/>
        <v>100.00178936605317</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c r="E301" s="249"/>
      <c r="F301" s="95" t="str">
        <f t="shared" si="50"/>
        <v>-</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v>130418.72</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r:id="rId1"/>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18" workbookViewId="0">
      <selection activeCell="D8" sqref="D8"/>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2007769</v>
      </c>
      <c r="E5" s="81">
        <f t="shared" si="0"/>
        <v>2374876.13</v>
      </c>
      <c r="F5" s="82">
        <f t="shared" ref="F5:F141" si="1">IF(D5&gt;0,IF(E5/D5&gt;=100,"&gt;&gt;100",E5/D5*100),"-")</f>
        <v>118.28433101616768</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2007769</v>
      </c>
      <c r="E6" s="83">
        <f t="shared" si="2"/>
        <v>2374876.13</v>
      </c>
      <c r="F6" s="65">
        <f t="shared" si="1"/>
        <v>118.28433101616768</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1898463</v>
      </c>
      <c r="E7" s="251">
        <v>2207254.6</v>
      </c>
      <c r="F7" s="65">
        <f t="shared" si="1"/>
        <v>116.2653472835657</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v>109306</v>
      </c>
      <c r="E8" s="251">
        <v>167621.53</v>
      </c>
      <c r="F8" s="65">
        <f t="shared" si="1"/>
        <v>153.35071267816954</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0</v>
      </c>
      <c r="E13" s="83">
        <f t="shared" si="4"/>
        <v>0</v>
      </c>
      <c r="F13" s="65" t="str">
        <f t="shared" si="1"/>
        <v>-</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c r="E14" s="251"/>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c r="E16" s="251"/>
      <c r="F16" s="65" t="str">
        <f t="shared" si="1"/>
        <v>-</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155000</v>
      </c>
      <c r="E28" s="83">
        <f t="shared" si="6"/>
        <v>281000</v>
      </c>
      <c r="F28" s="65">
        <f t="shared" si="1"/>
        <v>181.29032258064518</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c r="E29" s="251"/>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150000</v>
      </c>
      <c r="E30" s="251">
        <v>246000</v>
      </c>
      <c r="F30" s="65">
        <f t="shared" si="1"/>
        <v>164</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v>5000</v>
      </c>
      <c r="E34" s="251">
        <v>35000</v>
      </c>
      <c r="F34" s="65">
        <f t="shared" si="1"/>
        <v>700</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512225</v>
      </c>
      <c r="E35" s="83">
        <f t="shared" si="7"/>
        <v>1110315.47</v>
      </c>
      <c r="F35" s="65">
        <f t="shared" si="1"/>
        <v>216.76323295426815</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102971</v>
      </c>
      <c r="E36" s="83">
        <f t="shared" si="8"/>
        <v>205459.28</v>
      </c>
      <c r="F36" s="65">
        <f t="shared" si="1"/>
        <v>199.53120781579278</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v>102971</v>
      </c>
      <c r="E37" s="251">
        <v>205459.28</v>
      </c>
      <c r="F37" s="65">
        <f t="shared" si="1"/>
        <v>199.53120781579278</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c r="E38" s="251"/>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0</v>
      </c>
      <c r="E39" s="83">
        <f t="shared" si="9"/>
        <v>0</v>
      </c>
      <c r="F39" s="65" t="str">
        <f t="shared" si="1"/>
        <v>-</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c r="E40" s="251"/>
      <c r="F40" s="65" t="str">
        <f t="shared" si="1"/>
        <v>-</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406754</v>
      </c>
      <c r="E54" s="83">
        <f t="shared" si="12"/>
        <v>868293.69</v>
      </c>
      <c r="F54" s="65">
        <f t="shared" si="1"/>
        <v>213.46899846098623</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v>406754</v>
      </c>
      <c r="E55" s="251">
        <v>868293.69</v>
      </c>
      <c r="F55" s="65">
        <f t="shared" si="1"/>
        <v>213.46899846098623</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v>2500</v>
      </c>
      <c r="E74" s="251">
        <v>36562.5</v>
      </c>
      <c r="F74" s="65">
        <f t="shared" si="1"/>
        <v>1462.5</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286734</v>
      </c>
      <c r="E75" s="83">
        <f t="shared" si="15"/>
        <v>525392.56000000006</v>
      </c>
      <c r="F75" s="65">
        <f t="shared" si="1"/>
        <v>183.23343586738932</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v>185371</v>
      </c>
      <c r="E76" s="251">
        <v>73394.31</v>
      </c>
      <c r="F76" s="65">
        <f t="shared" si="1"/>
        <v>39.593199583537874</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c r="E78" s="251"/>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101363</v>
      </c>
      <c r="E81" s="251">
        <v>451998.25</v>
      </c>
      <c r="F81" s="65">
        <f t="shared" si="1"/>
        <v>445.9203555538017</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3634554</v>
      </c>
      <c r="E82" s="83">
        <f t="shared" si="16"/>
        <v>2616875.85</v>
      </c>
      <c r="F82" s="65">
        <f t="shared" si="1"/>
        <v>71.999916633512669</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c r="E84" s="251"/>
      <c r="F84" s="65" t="str">
        <f t="shared" si="1"/>
        <v>-</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v>19637</v>
      </c>
      <c r="E85" s="251">
        <v>20959.52</v>
      </c>
      <c r="F85" s="65">
        <f t="shared" si="1"/>
        <v>106.73483729693945</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356820</v>
      </c>
      <c r="E86" s="251">
        <v>642237.1</v>
      </c>
      <c r="F86" s="65">
        <f t="shared" si="1"/>
        <v>179.98909814472282</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v>3258097</v>
      </c>
      <c r="E88" s="251">
        <v>1953679.23</v>
      </c>
      <c r="F88" s="65">
        <f t="shared" si="1"/>
        <v>59.963814152862852</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c r="E106" s="251"/>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417788</v>
      </c>
      <c r="E107" s="83">
        <f t="shared" si="21"/>
        <v>476515.7</v>
      </c>
      <c r="F107" s="65">
        <f t="shared" si="1"/>
        <v>114.05681829061629</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249512</v>
      </c>
      <c r="E108" s="251">
        <v>313202</v>
      </c>
      <c r="F108" s="65">
        <f t="shared" si="1"/>
        <v>125.52582641315848</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c r="E109" s="251"/>
      <c r="F109" s="65" t="str">
        <f t="shared" si="1"/>
        <v>-</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c r="E110" s="251"/>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c r="E111" s="251"/>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v>168276</v>
      </c>
      <c r="E113" s="251">
        <v>163313.70000000001</v>
      </c>
      <c r="F113" s="65">
        <f t="shared" si="1"/>
        <v>97.051094630250319</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98061</v>
      </c>
      <c r="E114" s="83">
        <f t="shared" si="22"/>
        <v>160714.55000000002</v>
      </c>
      <c r="F114" s="65">
        <f t="shared" si="1"/>
        <v>163.89242410336425</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0</v>
      </c>
      <c r="E115" s="83">
        <f t="shared" si="23"/>
        <v>21916.66</v>
      </c>
      <c r="F115" s="65" t="str">
        <f t="shared" si="1"/>
        <v>-</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c r="E116" s="251"/>
      <c r="F116" s="65" t="str">
        <f t="shared" si="1"/>
        <v>-</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c r="E117" s="251">
        <v>21916.66</v>
      </c>
      <c r="F117" s="65" t="str">
        <f t="shared" si="1"/>
        <v>-</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v>98061</v>
      </c>
      <c r="E128" s="251">
        <v>138797.89000000001</v>
      </c>
      <c r="F128" s="65">
        <f t="shared" si="1"/>
        <v>141.54239707936898</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634981</v>
      </c>
      <c r="E129" s="83">
        <f t="shared" si="26"/>
        <v>626673.85</v>
      </c>
      <c r="F129" s="65">
        <f t="shared" si="1"/>
        <v>98.691748257034462</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c r="E133" s="251"/>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c r="E135" s="251"/>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v>15000</v>
      </c>
      <c r="E137" s="251"/>
      <c r="F137" s="65">
        <f t="shared" si="1"/>
        <v>0</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v>557782</v>
      </c>
      <c r="E138" s="251">
        <v>584173.85</v>
      </c>
      <c r="F138" s="65">
        <f t="shared" si="1"/>
        <v>104.73157075703409</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v>62199</v>
      </c>
      <c r="E140" s="251">
        <v>42500</v>
      </c>
      <c r="F140" s="65">
        <f t="shared" si="1"/>
        <v>68.32907281467547</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7747112</v>
      </c>
      <c r="E141" s="108">
        <f t="shared" si="28"/>
        <v>8172364.1099999994</v>
      </c>
      <c r="F141" s="84">
        <f t="shared" si="1"/>
        <v>105.4891695124583</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9" sqref="E9"/>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0</v>
      </c>
      <c r="E5" s="109">
        <f t="shared" si="0"/>
        <v>0</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0</v>
      </c>
      <c r="E22" s="110">
        <f t="shared" si="3"/>
        <v>0</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0</v>
      </c>
      <c r="E30" s="110">
        <f>SUM(E31:E37)</f>
        <v>0</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c r="E36" s="252"/>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8" workbookViewId="0">
      <selection activeCell="D105" sqref="D10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2818663.14</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9561107.8399999999</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5590448.8900000006</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794367.47</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3057888.16</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60906.83</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717971.74</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20000</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939314.69</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2730658.93</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1240000.02</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1240000.02</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7906728.7600000007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4901119.41</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778045.68</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2773792.05</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60795.43</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10624.81</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785669.51</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20000</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472191.93</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2479714.7200000002</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525894.63</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v>525894.63</v>
      </c>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4473042.22</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592136.66999999993</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381252.74</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343104.46</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343104.46</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38148.28</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v>38148.28</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210883.93</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210883.93</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3880905.55</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741793.11</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68693.75</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3070418.69</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96"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6</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35280</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6</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3216</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Provjera</v>
      </c>
      <c r="C217" s="120" t="s">
        <v>3220</v>
      </c>
      <c r="D217" s="125"/>
      <c r="E217" s="73">
        <f t="shared" si="20"/>
        <v>0</v>
      </c>
      <c r="F217" s="73">
        <f t="shared" si="21"/>
        <v>1</v>
      </c>
      <c r="G217" s="73"/>
      <c r="H217" s="73"/>
      <c r="I217" s="73"/>
      <c r="J217" s="73"/>
      <c r="K217" s="73"/>
      <c r="L217" s="73">
        <f>IF(AND('PR-RAS'!D158&gt;0,SUM('PR-RAS'!D716:D717)=0),1,0)</f>
        <v>0</v>
      </c>
      <c r="M217" s="73">
        <f>IF(AND('PR-RAS'!E158&gt;0,SUM('PR-RAS'!E716:E717)=0),1,0)</f>
        <v>1</v>
      </c>
      <c r="N217" s="73"/>
      <c r="O217" s="73"/>
      <c r="P217" s="73"/>
    </row>
    <row r="218" spans="1:16" ht="30" customHeight="1" x14ac:dyDescent="0.2">
      <c r="A218" s="135">
        <v>181</v>
      </c>
      <c r="B218" s="136" t="str">
        <f t="shared" si="19"/>
        <v>Provjera</v>
      </c>
      <c r="C218" s="120" t="s">
        <v>3221</v>
      </c>
      <c r="D218" s="125"/>
      <c r="E218" s="73">
        <f t="shared" si="20"/>
        <v>0</v>
      </c>
      <c r="F218" s="73">
        <f t="shared" si="21"/>
        <v>1</v>
      </c>
      <c r="G218" s="73"/>
      <c r="H218" s="73"/>
      <c r="I218" s="73"/>
      <c r="J218" s="73"/>
      <c r="K218" s="73"/>
      <c r="L218" s="73">
        <f>IF(AND('PR-RAS'!D183&gt;0,'PR-RAS'!D720=0),1,0)</f>
        <v>1</v>
      </c>
      <c r="M218" s="73">
        <f>IF(AND('PR-RAS'!E183&gt;0,'PR-RAS'!E720=0),1,0)</f>
        <v>1</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0</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2023-02-15T09:57:08Z</cp:lastPrinted>
  <dcterms:created xsi:type="dcterms:W3CDTF">2022-04-01T05:14:30Z</dcterms:created>
  <dcterms:modified xsi:type="dcterms:W3CDTF">2023-02-15T12:16:10Z</dcterms:modified>
</cp:coreProperties>
</file>